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8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<sst xmlns="http://schemas.openxmlformats.org/spreadsheetml/2006/main" count="109" uniqueCount="100">
  <si>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</si>
  <si>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</si>
  <si>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</si>
  <si>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удельный вес принятых бюджетных обязательств территориальным органом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</si>
  <si>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</si>
  <si>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</si>
  <si>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</si>
  <si>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</si>
  <si>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</si>
  <si>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</si>
  <si>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</si>
  <si>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</si>
  <si>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</si>
  <si>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</si>
  <si>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ВОЛГОГРАДСКОЙ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</si>
  <si>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</si>
  <si>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</si>
  <si>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</si>
  <si>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</si>
  <si>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</si>
  <si>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</si>
  <si>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</si>
  <si>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</si>
  <si>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</si>
  <si>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</si>
  <si>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</si>
  <si>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</si>
  <si>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</si>
  <si>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</si>
  <si>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</si>
  <si>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</si>
  <si>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</si>
  <si>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</si>
  <si>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</si>
  <si>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</si>
  <si>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</si>
  <si>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</si>
  <si>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</si>
  <si>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</si>
  <si>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</si>
  <si>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</si>
  <si>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</si>
  <si>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</si>
  <si>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</si>
  <si>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</si>
  <si>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</si>
  <si>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</si>
  <si>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</si>
  <si>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</si>
  <si>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</si>
  <si>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</si>
  <si>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</si>
  <si>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</si>
  <si>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</si>
  <si>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</si>
  <si>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</si>
  <si>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</si>
  <si>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</si>
  <si>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</si>
  <si>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</si>
  <si>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</si>
  <si>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</si>
  <si>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</si>
  <si>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</si>
  <si>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</si>
  <si>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</si>
  <si>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</si>
  <si>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ЯРОСЛАВСКОЙ ОБЛАСТИ </t>
    </r>
  </si>
  <si>
    <t>кол-во предложений по выделению дополнительной потребности, направленных ТО в Роскомнадзор</t>
  </si>
  <si>
    <t>кол-во предложений по перераспределению лимитов бюджетных обязательств, направленных ТО в Роскомнадзор</t>
  </si>
  <si>
    <t xml:space="preserve">кол-во </t>
  </si>
  <si>
    <t>баллы</t>
  </si>
  <si>
    <t>кол-во аннулированных расход-ных расписаний на отзыв лимитов бюджетных обязательств по от-дельным статьям и подстатьям расходов классификации операций сектора государственного управления, сформированных по предложениям ТО Роскомнадзора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</si>
  <si>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</si>
  <si>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</si>
  <si>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</si>
  <si>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</si>
  <si>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Заместитель Руководителя</t>
  </si>
  <si>
    <t>План</t>
  </si>
  <si>
    <r>
      <t xml:space="preserve">УПРАВЛЕНИЕ РОСКОМНАДЗОРА ПО </t>
    </r>
    <r>
      <rPr>
        <b/>
        <sz val="10"/>
        <rFont val="Arial Cyr"/>
        <family val="2"/>
      </rPr>
      <t>Дальневосточнрму ФО</t>
    </r>
  </si>
  <si>
    <r>
      <t>УПРАВЛЕНИЕ РОСКОМНАДЗОРА по</t>
    </r>
    <r>
      <rPr>
        <b/>
        <sz val="10"/>
        <rFont val="Arial Cyr"/>
        <family val="2"/>
      </rPr>
      <t xml:space="preserve"> Сибирскому ФО</t>
    </r>
  </si>
  <si>
    <t>УПРАВЛЕНИЕ РОСКОМНАДЗОРА ПО Уральскому ФО</t>
  </si>
  <si>
    <r>
      <t xml:space="preserve">УПРАВЛЕНИЕ РОСКОМНАДЗОРА ПО </t>
    </r>
    <r>
      <rPr>
        <b/>
        <sz val="10"/>
        <rFont val="Arial Cyr"/>
        <family val="2"/>
      </rPr>
      <t>Северо - Кавказскому ФО</t>
    </r>
  </si>
  <si>
    <r>
      <t xml:space="preserve">УПРАВЛЕНИЕ РОСКОМНАДЗОРА </t>
    </r>
    <r>
      <rPr>
        <b/>
        <sz val="8"/>
        <rFont val="Arial Cyr"/>
        <family val="2"/>
      </rPr>
      <t>ПО Северо - Западному ФО</t>
    </r>
  </si>
  <si>
    <r>
      <t xml:space="preserve">УПРАВЛЕНИЕ РОСКОМНАДЗОРА ПО </t>
    </r>
    <r>
      <rPr>
        <b/>
        <sz val="8"/>
        <rFont val="Arial Cyr"/>
        <family val="2"/>
      </rPr>
      <t>АЛТАЙСКОМУ КРАЮ и Республике Алтай</t>
    </r>
  </si>
  <si>
    <t>УПРАВЛЕНИЕ РОСКОМНАДЗОРА ПО Центральному ФО</t>
  </si>
  <si>
    <r>
      <t xml:space="preserve">УПРАВЛЕНИЕ РОСКОМНАДЗОРА ПО </t>
    </r>
    <r>
      <rPr>
        <b/>
        <sz val="10"/>
        <rFont val="Arial Cyr"/>
        <family val="2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</si>
  <si>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Южному ФО </t>
    </r>
  </si>
  <si>
    <t>Касса за 1 квартал (в руб.)</t>
  </si>
  <si>
    <t>Касса за 1 квартал (в тыс.руб.)</t>
  </si>
  <si>
    <t>количество судебных 
исков</t>
  </si>
  <si>
    <t>74.24</t>
  </si>
  <si>
    <t>81.04</t>
  </si>
  <si>
    <t>ТУ Роскомнадзора за 1 квартал 2013 года</t>
  </si>
  <si>
    <t>_____________________ А.А. Панков</t>
  </si>
  <si>
    <t>Рейтинг:             I - группа (коэфф.1,93);  II- группа (коэфф.1,71); III- группа (коэфф.1,5); IV- группа (коэфф.1,29).</t>
  </si>
  <si>
    <r>
      <rPr>
        <b/>
        <sz val="10"/>
        <rFont val="Arial Cyr"/>
        <family val="0"/>
      </rPr>
      <t>Енисейское</t>
    </r>
    <r>
      <rPr>
        <sz val="10"/>
        <rFont val="Arial Cyr"/>
        <family val="0"/>
      </rPr>
      <t xml:space="preserve"> управление Роскомнадзора</t>
    </r>
  </si>
  <si>
    <t>"____" апреля 2013 г.</t>
  </si>
  <si>
    <t>ВРИО начальника Финансового управления</t>
  </si>
  <si>
    <t>И.В. Ильина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</si>
</sst>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14" fillId="0" borderId="10" xfId="42" applyFont="1" applyBorder="1" applyAlignment="1" applyProtection="1">
      <alignment horizontal="center" vertical="top" wrapText="1"/>
      <protection/>
    </xf>
    <xf numFmtId="0" fontId="54" fillId="0" borderId="10" xfId="0" applyFont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16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53" fillId="0" borderId="0" xfId="0" applyFont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2" fontId="54" fillId="0" borderId="12" xfId="0" applyNumberFormat="1" applyFont="1" applyBorder="1" applyAlignment="1">
      <alignment horizontal="center" vertical="top" wrapText="1"/>
    </xf>
    <xf numFmtId="2" fontId="54" fillId="0" borderId="13" xfId="0" applyNumberFormat="1" applyFont="1" applyBorder="1" applyAlignment="1">
      <alignment horizontal="center" vertical="top" wrapText="1"/>
    </xf>
    <xf numFmtId="2" fontId="54" fillId="0" borderId="11" xfId="0" applyNumberFormat="1" applyFont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/>
    </xf>
    <xf numFmtId="49" fontId="55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14" fillId="33" borderId="10" xfId="42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81731.100500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zoomScalePageLayoutView="0" workbookViewId="0" topLeftCell="A68">
      <selection activeCell="I87" sqref="I87"/>
    </sheetView>
  </sheetViews>
  <sheetFormatPr defaultColWidth="9.140625" defaultRowHeight="15"/>
  <cols>
    <col min="1" max="1" width="4.140625" style="0" customWidth="1"/>
    <col min="2" max="2" width="31.8515625" style="0" customWidth="1"/>
    <col min="3" max="4" width="7.140625" style="0" customWidth="1"/>
    <col min="5" max="5" width="8.140625" style="0" customWidth="1"/>
    <col min="6" max="6" width="7.28125" style="0" customWidth="1"/>
    <col min="7" max="8" width="8.8515625" style="6" customWidth="1"/>
    <col min="9" max="9" width="8.8515625" style="0" customWidth="1"/>
    <col min="10" max="10" width="8.8515625" style="6" customWidth="1"/>
    <col min="11" max="11" width="11.28125" style="6" hidden="1" customWidth="1"/>
    <col min="12" max="12" width="14.8515625" style="6" hidden="1" customWidth="1"/>
    <col min="13" max="13" width="14.140625" style="6" hidden="1" customWidth="1"/>
    <col min="14" max="14" width="8.8515625" style="0" customWidth="1"/>
    <col min="15" max="16" width="8.8515625" style="6" customWidth="1"/>
    <col min="17" max="17" width="8.8515625" style="0" customWidth="1"/>
    <col min="18" max="18" width="8.8515625" style="6" customWidth="1"/>
    <col min="19" max="19" width="9.421875" style="23" bestFit="1" customWidth="1"/>
    <col min="20" max="20" width="10.7109375" style="6" customWidth="1"/>
  </cols>
  <sheetData>
    <row r="1" spans="2:6" ht="31.5" customHeight="1">
      <c r="B1" s="26" t="s">
        <v>1</v>
      </c>
      <c r="D1" s="26"/>
      <c r="E1" s="26"/>
      <c r="F1" s="26"/>
    </row>
    <row r="2" spans="3:17" ht="19.5" customHeight="1">
      <c r="C2" s="21"/>
      <c r="D2" s="21"/>
      <c r="E2" s="21"/>
      <c r="F2" s="21"/>
      <c r="Q2" s="24" t="s">
        <v>76</v>
      </c>
    </row>
    <row r="3" ht="19.5" customHeight="1">
      <c r="Q3" t="s">
        <v>77</v>
      </c>
    </row>
    <row r="4" ht="27" customHeight="1">
      <c r="Q4" t="s">
        <v>94</v>
      </c>
    </row>
    <row r="5" ht="14.25">
      <c r="Q5" t="s">
        <v>97</v>
      </c>
    </row>
    <row r="6" spans="8:14" ht="33" customHeight="1">
      <c r="H6" s="10"/>
      <c r="I6" s="9"/>
      <c r="J6" s="10"/>
      <c r="K6" s="10"/>
      <c r="L6" s="10"/>
      <c r="M6" s="10"/>
      <c r="N6" s="9"/>
    </row>
    <row r="7" spans="1:20" ht="18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8">
      <c r="A8" s="51" t="s">
        <v>93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ht="11.25" customHeight="1">
      <c r="C9" s="25"/>
    </row>
    <row r="10" spans="1:20" ht="22.5" customHeight="1">
      <c r="A10" s="55" t="s">
        <v>6</v>
      </c>
      <c r="B10" s="55" t="s">
        <v>7</v>
      </c>
      <c r="C10" s="60" t="s">
        <v>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 t="s">
        <v>75</v>
      </c>
      <c r="T10" s="52" t="s">
        <v>95</v>
      </c>
    </row>
    <row r="11" spans="1:20" ht="105" customHeight="1">
      <c r="A11" s="58"/>
      <c r="B11" s="56"/>
      <c r="C11" s="68" t="s">
        <v>68</v>
      </c>
      <c r="D11" s="68"/>
      <c r="E11" s="69" t="s">
        <v>69</v>
      </c>
      <c r="F11" s="69"/>
      <c r="G11" s="70" t="s">
        <v>72</v>
      </c>
      <c r="H11" s="70"/>
      <c r="I11" s="66" t="s">
        <v>3</v>
      </c>
      <c r="J11" s="66"/>
      <c r="K11" s="31" t="s">
        <v>78</v>
      </c>
      <c r="L11" s="31" t="s">
        <v>88</v>
      </c>
      <c r="M11" s="31" t="s">
        <v>89</v>
      </c>
      <c r="N11" s="66" t="s">
        <v>4</v>
      </c>
      <c r="O11" s="66"/>
      <c r="P11" s="66" t="s">
        <v>90</v>
      </c>
      <c r="Q11" s="67"/>
      <c r="R11" s="29" t="s">
        <v>73</v>
      </c>
      <c r="S11" s="64"/>
      <c r="T11" s="53"/>
    </row>
    <row r="12" spans="1:20" ht="15.75" customHeight="1">
      <c r="A12" s="59"/>
      <c r="B12" s="57"/>
      <c r="C12" s="30" t="s">
        <v>70</v>
      </c>
      <c r="D12" s="30" t="s">
        <v>71</v>
      </c>
      <c r="E12" s="31" t="s">
        <v>74</v>
      </c>
      <c r="F12" s="31" t="s">
        <v>71</v>
      </c>
      <c r="G12" s="32" t="s">
        <v>74</v>
      </c>
      <c r="H12" s="32" t="s">
        <v>71</v>
      </c>
      <c r="I12" s="31" t="s">
        <v>5</v>
      </c>
      <c r="J12" s="31" t="s">
        <v>71</v>
      </c>
      <c r="K12" s="31"/>
      <c r="L12" s="31"/>
      <c r="M12" s="31"/>
      <c r="N12" s="33" t="s">
        <v>5</v>
      </c>
      <c r="O12" s="33" t="s">
        <v>71</v>
      </c>
      <c r="P12" s="33" t="s">
        <v>74</v>
      </c>
      <c r="Q12" s="33" t="s">
        <v>71</v>
      </c>
      <c r="R12" s="33" t="s">
        <v>74</v>
      </c>
      <c r="S12" s="65"/>
      <c r="T12" s="54"/>
    </row>
    <row r="13" spans="1:20" s="12" customFormat="1" ht="12">
      <c r="A13" s="11">
        <v>1</v>
      </c>
      <c r="B13" s="12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/>
      <c r="L13" s="11"/>
      <c r="M13" s="11"/>
      <c r="N13" s="11">
        <v>11</v>
      </c>
      <c r="O13" s="11">
        <v>12</v>
      </c>
      <c r="P13" s="11">
        <v>13</v>
      </c>
      <c r="Q13" s="11">
        <v>14</v>
      </c>
      <c r="R13" s="11">
        <v>15</v>
      </c>
      <c r="S13" s="11">
        <v>16</v>
      </c>
      <c r="T13" s="11">
        <v>17</v>
      </c>
    </row>
    <row r="14" spans="1:20" s="12" customFormat="1" ht="26.25">
      <c r="A14" s="1">
        <v>1</v>
      </c>
      <c r="B14" s="49" t="s">
        <v>96</v>
      </c>
      <c r="C14" s="34"/>
      <c r="D14" s="34">
        <v>30</v>
      </c>
      <c r="E14" s="34"/>
      <c r="F14" s="34">
        <v>30</v>
      </c>
      <c r="G14" s="35"/>
      <c r="H14" s="35">
        <v>15</v>
      </c>
      <c r="I14" s="34">
        <v>47.63</v>
      </c>
      <c r="J14" s="35">
        <v>0</v>
      </c>
      <c r="K14" s="37">
        <v>81493.53</v>
      </c>
      <c r="L14" s="41">
        <v>16768072</v>
      </c>
      <c r="M14" s="41">
        <f aca="true" t="shared" si="0" ref="M14:M45">L14/1000</f>
        <v>16768.072</v>
      </c>
      <c r="N14" s="44">
        <f aca="true" t="shared" si="1" ref="N14:N45">M14*100/K14</f>
        <v>20.57595492550145</v>
      </c>
      <c r="O14" s="13">
        <v>15</v>
      </c>
      <c r="P14" s="13"/>
      <c r="Q14" s="13">
        <v>15</v>
      </c>
      <c r="R14" s="13">
        <f aca="true" t="shared" si="2" ref="R14:R45">D14+F14+H14+J14+O14+Q14</f>
        <v>105</v>
      </c>
      <c r="S14" s="17">
        <f aca="true" t="shared" si="3" ref="S14:S45">R14/70</f>
        <v>1.5</v>
      </c>
      <c r="T14" s="22">
        <v>3</v>
      </c>
    </row>
    <row r="15" spans="1:20" ht="37.5" customHeight="1">
      <c r="A15" s="1">
        <v>2</v>
      </c>
      <c r="B15" s="2" t="s">
        <v>84</v>
      </c>
      <c r="C15" s="34"/>
      <c r="D15" s="34">
        <v>30</v>
      </c>
      <c r="E15" s="36"/>
      <c r="F15" s="34">
        <v>30</v>
      </c>
      <c r="G15" s="35"/>
      <c r="H15" s="35">
        <v>15</v>
      </c>
      <c r="I15" s="34">
        <v>80.96</v>
      </c>
      <c r="J15" s="35">
        <v>30</v>
      </c>
      <c r="K15" s="37">
        <v>36905.33</v>
      </c>
      <c r="L15" s="42">
        <v>8303542.21</v>
      </c>
      <c r="M15" s="41">
        <f t="shared" si="0"/>
        <v>8303.54221</v>
      </c>
      <c r="N15" s="44">
        <f t="shared" si="1"/>
        <v>22.49957447880834</v>
      </c>
      <c r="O15" s="13">
        <v>15</v>
      </c>
      <c r="P15" s="13"/>
      <c r="Q15" s="13">
        <v>15</v>
      </c>
      <c r="R15" s="13">
        <f t="shared" si="2"/>
        <v>135</v>
      </c>
      <c r="S15" s="17">
        <f t="shared" si="3"/>
        <v>1.9285714285714286</v>
      </c>
      <c r="T15" s="22">
        <v>1</v>
      </c>
    </row>
    <row r="16" spans="1:20" ht="20.25">
      <c r="A16" s="1">
        <v>3</v>
      </c>
      <c r="B16" s="2" t="s">
        <v>8</v>
      </c>
      <c r="C16" s="34"/>
      <c r="D16" s="34">
        <v>30</v>
      </c>
      <c r="E16" s="36"/>
      <c r="F16" s="34">
        <v>30</v>
      </c>
      <c r="G16" s="35"/>
      <c r="H16" s="35">
        <v>15</v>
      </c>
      <c r="I16" s="34">
        <v>99.98</v>
      </c>
      <c r="J16" s="35">
        <v>30</v>
      </c>
      <c r="K16" s="37">
        <v>20270.95</v>
      </c>
      <c r="L16" s="42">
        <v>4670255.57</v>
      </c>
      <c r="M16" s="41">
        <f t="shared" si="0"/>
        <v>4670.25557</v>
      </c>
      <c r="N16" s="44">
        <f t="shared" si="1"/>
        <v>23.03915489900572</v>
      </c>
      <c r="O16" s="13">
        <v>15</v>
      </c>
      <c r="P16" s="13"/>
      <c r="Q16" s="13">
        <v>15</v>
      </c>
      <c r="R16" s="13">
        <f t="shared" si="2"/>
        <v>135</v>
      </c>
      <c r="S16" s="17">
        <f t="shared" si="3"/>
        <v>1.9285714285714286</v>
      </c>
      <c r="T16" s="22">
        <v>1</v>
      </c>
    </row>
    <row r="17" spans="1:20" ht="30">
      <c r="A17" s="1">
        <v>4</v>
      </c>
      <c r="B17" s="2" t="s">
        <v>9</v>
      </c>
      <c r="C17" s="7"/>
      <c r="D17" s="34">
        <v>30</v>
      </c>
      <c r="E17" s="8"/>
      <c r="F17" s="34">
        <v>30</v>
      </c>
      <c r="G17" s="13"/>
      <c r="H17" s="35">
        <v>15</v>
      </c>
      <c r="I17" s="7">
        <v>83.21</v>
      </c>
      <c r="J17" s="13">
        <v>30</v>
      </c>
      <c r="K17" s="38">
        <v>41475.39</v>
      </c>
      <c r="L17" s="43">
        <v>11789222.75</v>
      </c>
      <c r="M17" s="41">
        <f t="shared" si="0"/>
        <v>11789.22275</v>
      </c>
      <c r="N17" s="44">
        <f t="shared" si="1"/>
        <v>28.424621805846797</v>
      </c>
      <c r="O17" s="13">
        <v>15</v>
      </c>
      <c r="P17" s="13"/>
      <c r="Q17" s="13">
        <v>15</v>
      </c>
      <c r="R17" s="13">
        <f t="shared" si="2"/>
        <v>135</v>
      </c>
      <c r="S17" s="17">
        <f t="shared" si="3"/>
        <v>1.9285714285714286</v>
      </c>
      <c r="T17" s="22">
        <v>1</v>
      </c>
    </row>
    <row r="18" spans="1:20" ht="20.25">
      <c r="A18" s="1">
        <v>5</v>
      </c>
      <c r="B18" s="2" t="s">
        <v>10</v>
      </c>
      <c r="C18" s="7"/>
      <c r="D18" s="34">
        <v>30</v>
      </c>
      <c r="E18" s="8"/>
      <c r="F18" s="34">
        <v>30</v>
      </c>
      <c r="G18" s="13"/>
      <c r="H18" s="35">
        <v>15</v>
      </c>
      <c r="I18" s="7">
        <v>84.08</v>
      </c>
      <c r="J18" s="13">
        <v>30</v>
      </c>
      <c r="K18" s="38">
        <v>14746.1</v>
      </c>
      <c r="L18" s="43">
        <v>2983398.9</v>
      </c>
      <c r="M18" s="41">
        <f t="shared" si="0"/>
        <v>2983.3988999999997</v>
      </c>
      <c r="N18" s="44">
        <f t="shared" si="1"/>
        <v>20.231782640833845</v>
      </c>
      <c r="O18" s="13">
        <v>15</v>
      </c>
      <c r="P18" s="13"/>
      <c r="Q18" s="13">
        <v>15</v>
      </c>
      <c r="R18" s="13">
        <f t="shared" si="2"/>
        <v>135</v>
      </c>
      <c r="S18" s="17">
        <f t="shared" si="3"/>
        <v>1.9285714285714286</v>
      </c>
      <c r="T18" s="22">
        <v>1</v>
      </c>
    </row>
    <row r="19" spans="1:20" ht="20.25">
      <c r="A19" s="1">
        <v>6</v>
      </c>
      <c r="B19" s="2" t="s">
        <v>11</v>
      </c>
      <c r="C19" s="7"/>
      <c r="D19" s="34">
        <v>30</v>
      </c>
      <c r="E19" s="8"/>
      <c r="F19" s="34">
        <v>30</v>
      </c>
      <c r="G19" s="13"/>
      <c r="H19" s="35">
        <v>15</v>
      </c>
      <c r="I19" s="7">
        <v>93.07</v>
      </c>
      <c r="J19" s="13">
        <v>30</v>
      </c>
      <c r="K19" s="38">
        <v>14434.9</v>
      </c>
      <c r="L19" s="43">
        <v>4036931.8</v>
      </c>
      <c r="M19" s="41">
        <f t="shared" si="0"/>
        <v>4036.9318</v>
      </c>
      <c r="N19" s="44">
        <f t="shared" si="1"/>
        <v>27.966468766669667</v>
      </c>
      <c r="O19" s="13">
        <v>15</v>
      </c>
      <c r="P19" s="13"/>
      <c r="Q19" s="13">
        <v>15</v>
      </c>
      <c r="R19" s="13">
        <f t="shared" si="2"/>
        <v>135</v>
      </c>
      <c r="S19" s="17">
        <f t="shared" si="3"/>
        <v>1.9285714285714286</v>
      </c>
      <c r="T19" s="22">
        <v>1</v>
      </c>
    </row>
    <row r="20" spans="1:20" ht="20.25">
      <c r="A20" s="1">
        <v>7</v>
      </c>
      <c r="B20" s="2" t="s">
        <v>12</v>
      </c>
      <c r="C20" s="7"/>
      <c r="D20" s="34">
        <v>30</v>
      </c>
      <c r="E20" s="8"/>
      <c r="F20" s="34">
        <v>30</v>
      </c>
      <c r="G20" s="13"/>
      <c r="H20" s="35">
        <v>15</v>
      </c>
      <c r="I20" s="7">
        <v>80.09</v>
      </c>
      <c r="J20" s="13">
        <v>30</v>
      </c>
      <c r="K20" s="38">
        <v>15181.79</v>
      </c>
      <c r="L20" s="43">
        <v>3484403.27</v>
      </c>
      <c r="M20" s="41">
        <f t="shared" si="0"/>
        <v>3484.40327</v>
      </c>
      <c r="N20" s="44">
        <f t="shared" si="1"/>
        <v>22.95120186750047</v>
      </c>
      <c r="O20" s="13">
        <v>15</v>
      </c>
      <c r="P20" s="13"/>
      <c r="Q20" s="13">
        <v>15</v>
      </c>
      <c r="R20" s="13">
        <f t="shared" si="2"/>
        <v>135</v>
      </c>
      <c r="S20" s="17">
        <f t="shared" si="3"/>
        <v>1.9285714285714286</v>
      </c>
      <c r="T20" s="22">
        <v>1</v>
      </c>
    </row>
    <row r="21" spans="1:20" ht="20.25">
      <c r="A21" s="1">
        <v>8</v>
      </c>
      <c r="B21" s="2" t="s">
        <v>13</v>
      </c>
      <c r="C21" s="7"/>
      <c r="D21" s="34">
        <v>30</v>
      </c>
      <c r="E21" s="7"/>
      <c r="F21" s="34">
        <v>30</v>
      </c>
      <c r="G21" s="13"/>
      <c r="H21" s="35">
        <v>15</v>
      </c>
      <c r="I21" s="7">
        <v>80.35</v>
      </c>
      <c r="J21" s="13">
        <v>30</v>
      </c>
      <c r="K21" s="38">
        <v>17413.63</v>
      </c>
      <c r="L21" s="43">
        <v>3382023.7</v>
      </c>
      <c r="M21" s="41">
        <f t="shared" si="0"/>
        <v>3382.0237</v>
      </c>
      <c r="N21" s="44">
        <f t="shared" si="1"/>
        <v>19.42170414784281</v>
      </c>
      <c r="O21" s="13">
        <v>0</v>
      </c>
      <c r="P21" s="13"/>
      <c r="Q21" s="13">
        <v>15</v>
      </c>
      <c r="R21" s="13">
        <f t="shared" si="2"/>
        <v>120</v>
      </c>
      <c r="S21" s="17">
        <f t="shared" si="3"/>
        <v>1.7142857142857142</v>
      </c>
      <c r="T21" s="22">
        <v>2</v>
      </c>
    </row>
    <row r="22" spans="1:20" ht="20.25">
      <c r="A22" s="1">
        <v>9</v>
      </c>
      <c r="B22" s="2" t="s">
        <v>14</v>
      </c>
      <c r="C22" s="7"/>
      <c r="D22" s="34">
        <v>30</v>
      </c>
      <c r="E22" s="7"/>
      <c r="F22" s="34">
        <v>30</v>
      </c>
      <c r="G22" s="13"/>
      <c r="H22" s="35">
        <v>15</v>
      </c>
      <c r="I22" s="7">
        <v>24.32</v>
      </c>
      <c r="J22" s="13">
        <v>0</v>
      </c>
      <c r="K22" s="38">
        <v>28337.92</v>
      </c>
      <c r="L22" s="43">
        <v>3604000.45</v>
      </c>
      <c r="M22" s="41">
        <f t="shared" si="0"/>
        <v>3604.00045</v>
      </c>
      <c r="N22" s="44">
        <f t="shared" si="1"/>
        <v>12.717942777733864</v>
      </c>
      <c r="O22" s="13">
        <v>0</v>
      </c>
      <c r="P22" s="13"/>
      <c r="Q22" s="13">
        <v>15</v>
      </c>
      <c r="R22" s="13">
        <f t="shared" si="2"/>
        <v>90</v>
      </c>
      <c r="S22" s="17">
        <f t="shared" si="3"/>
        <v>1.2857142857142858</v>
      </c>
      <c r="T22" s="22">
        <v>4</v>
      </c>
    </row>
    <row r="23" spans="1:20" ht="20.25">
      <c r="A23" s="1">
        <v>10</v>
      </c>
      <c r="B23" s="2" t="s">
        <v>15</v>
      </c>
      <c r="C23" s="7"/>
      <c r="D23" s="34">
        <v>30</v>
      </c>
      <c r="E23" s="7"/>
      <c r="F23" s="34">
        <v>30</v>
      </c>
      <c r="G23" s="13"/>
      <c r="H23" s="35">
        <v>15</v>
      </c>
      <c r="I23" s="7">
        <v>50.65</v>
      </c>
      <c r="J23" s="13">
        <v>0</v>
      </c>
      <c r="K23" s="38">
        <v>28980.06</v>
      </c>
      <c r="L23" s="43">
        <v>5925043.86</v>
      </c>
      <c r="M23" s="41">
        <f t="shared" si="0"/>
        <v>5925.043860000001</v>
      </c>
      <c r="N23" s="44">
        <f t="shared" si="1"/>
        <v>20.445243591628177</v>
      </c>
      <c r="O23" s="13">
        <v>15</v>
      </c>
      <c r="P23" s="13"/>
      <c r="Q23" s="13">
        <v>15</v>
      </c>
      <c r="R23" s="13">
        <f t="shared" si="2"/>
        <v>105</v>
      </c>
      <c r="S23" s="17">
        <f t="shared" si="3"/>
        <v>1.5</v>
      </c>
      <c r="T23" s="22">
        <v>3</v>
      </c>
    </row>
    <row r="24" spans="1:20" ht="20.25">
      <c r="A24" s="1">
        <v>11</v>
      </c>
      <c r="B24" s="2" t="s">
        <v>16</v>
      </c>
      <c r="C24" s="7"/>
      <c r="D24" s="34">
        <v>30</v>
      </c>
      <c r="E24" s="7"/>
      <c r="F24" s="34">
        <v>30</v>
      </c>
      <c r="G24" s="13"/>
      <c r="H24" s="35">
        <v>15</v>
      </c>
      <c r="I24" s="17">
        <v>82.6</v>
      </c>
      <c r="J24" s="13">
        <v>30</v>
      </c>
      <c r="K24" s="38">
        <v>26078.57</v>
      </c>
      <c r="L24" s="43">
        <v>5783380.05</v>
      </c>
      <c r="M24" s="41">
        <f t="shared" si="0"/>
        <v>5783.38005</v>
      </c>
      <c r="N24" s="44">
        <f t="shared" si="1"/>
        <v>22.176752981470994</v>
      </c>
      <c r="O24" s="13">
        <v>15</v>
      </c>
      <c r="P24" s="13"/>
      <c r="Q24" s="13">
        <v>15</v>
      </c>
      <c r="R24" s="13">
        <f t="shared" si="2"/>
        <v>135</v>
      </c>
      <c r="S24" s="17">
        <f t="shared" si="3"/>
        <v>1.9285714285714286</v>
      </c>
      <c r="T24" s="22">
        <v>1</v>
      </c>
    </row>
    <row r="25" spans="1:20" ht="23.25">
      <c r="A25" s="1">
        <v>12</v>
      </c>
      <c r="B25" s="2" t="s">
        <v>79</v>
      </c>
      <c r="C25" s="7"/>
      <c r="D25" s="34">
        <v>30</v>
      </c>
      <c r="E25" s="7"/>
      <c r="F25" s="34">
        <v>30</v>
      </c>
      <c r="G25" s="13"/>
      <c r="H25" s="35">
        <v>15</v>
      </c>
      <c r="I25" s="7">
        <v>72.46</v>
      </c>
      <c r="J25" s="13">
        <v>15</v>
      </c>
      <c r="K25" s="38">
        <v>73190.42</v>
      </c>
      <c r="L25" s="43">
        <v>16128457.24</v>
      </c>
      <c r="M25" s="41">
        <f t="shared" si="0"/>
        <v>16128.45724</v>
      </c>
      <c r="N25" s="44">
        <f t="shared" si="1"/>
        <v>22.03629551517808</v>
      </c>
      <c r="O25" s="13">
        <v>15</v>
      </c>
      <c r="P25" s="13"/>
      <c r="Q25" s="13">
        <v>15</v>
      </c>
      <c r="R25" s="13">
        <f t="shared" si="2"/>
        <v>120</v>
      </c>
      <c r="S25" s="17">
        <f t="shared" si="3"/>
        <v>1.7142857142857142</v>
      </c>
      <c r="T25" s="22">
        <v>2</v>
      </c>
    </row>
    <row r="26" spans="1:20" ht="21" customHeight="1">
      <c r="A26" s="1">
        <v>13</v>
      </c>
      <c r="B26" s="2" t="s">
        <v>65</v>
      </c>
      <c r="C26" s="7"/>
      <c r="D26" s="34">
        <v>30</v>
      </c>
      <c r="E26" s="7"/>
      <c r="F26" s="34">
        <v>30</v>
      </c>
      <c r="G26" s="13"/>
      <c r="H26" s="35">
        <v>15</v>
      </c>
      <c r="I26" s="17">
        <v>84.44</v>
      </c>
      <c r="J26" s="13">
        <v>30</v>
      </c>
      <c r="K26" s="38">
        <v>18331.46</v>
      </c>
      <c r="L26" s="43">
        <v>3683168.39</v>
      </c>
      <c r="M26" s="41">
        <f t="shared" si="0"/>
        <v>3683.1683900000003</v>
      </c>
      <c r="N26" s="44">
        <f t="shared" si="1"/>
        <v>20.092062443471498</v>
      </c>
      <c r="O26" s="13">
        <v>15</v>
      </c>
      <c r="P26" s="13"/>
      <c r="Q26" s="13">
        <v>15</v>
      </c>
      <c r="R26" s="13">
        <f t="shared" si="2"/>
        <v>135</v>
      </c>
      <c r="S26" s="17">
        <f t="shared" si="3"/>
        <v>1.9285714285714286</v>
      </c>
      <c r="T26" s="22">
        <v>1</v>
      </c>
    </row>
    <row r="27" spans="1:20" ht="20.25">
      <c r="A27" s="1">
        <v>14</v>
      </c>
      <c r="B27" s="2" t="s">
        <v>17</v>
      </c>
      <c r="C27" s="7"/>
      <c r="D27" s="34">
        <v>30</v>
      </c>
      <c r="E27" s="7"/>
      <c r="F27" s="34">
        <v>30</v>
      </c>
      <c r="G27" s="13"/>
      <c r="H27" s="35">
        <v>15</v>
      </c>
      <c r="I27" s="15">
        <v>84.4</v>
      </c>
      <c r="J27" s="13">
        <v>30</v>
      </c>
      <c r="K27" s="38">
        <v>13760.77</v>
      </c>
      <c r="L27" s="43">
        <v>3061980.95</v>
      </c>
      <c r="M27" s="41">
        <f t="shared" si="0"/>
        <v>3061.98095</v>
      </c>
      <c r="N27" s="44">
        <f t="shared" si="1"/>
        <v>22.25152335225427</v>
      </c>
      <c r="O27" s="13">
        <v>15</v>
      </c>
      <c r="P27" s="13"/>
      <c r="Q27" s="13">
        <v>15</v>
      </c>
      <c r="R27" s="13">
        <f t="shared" si="2"/>
        <v>135</v>
      </c>
      <c r="S27" s="17">
        <f t="shared" si="3"/>
        <v>1.9285714285714286</v>
      </c>
      <c r="T27" s="22">
        <v>1</v>
      </c>
    </row>
    <row r="28" spans="1:20" ht="20.25">
      <c r="A28" s="20">
        <v>15</v>
      </c>
      <c r="B28" s="4" t="s">
        <v>18</v>
      </c>
      <c r="C28" s="18"/>
      <c r="D28" s="34">
        <v>30</v>
      </c>
      <c r="E28" s="19"/>
      <c r="F28" s="34">
        <v>30</v>
      </c>
      <c r="G28" s="14"/>
      <c r="H28" s="35">
        <v>15</v>
      </c>
      <c r="I28" s="19">
        <v>72.16</v>
      </c>
      <c r="J28" s="14">
        <v>15</v>
      </c>
      <c r="K28" s="39">
        <v>45069.09</v>
      </c>
      <c r="L28" s="43">
        <v>9835519.69</v>
      </c>
      <c r="M28" s="41">
        <f t="shared" si="0"/>
        <v>9835.51969</v>
      </c>
      <c r="N28" s="44">
        <f t="shared" si="1"/>
        <v>21.8232045288689</v>
      </c>
      <c r="O28" s="14">
        <v>15</v>
      </c>
      <c r="P28" s="14"/>
      <c r="Q28" s="13">
        <v>15</v>
      </c>
      <c r="R28" s="13">
        <f t="shared" si="2"/>
        <v>120</v>
      </c>
      <c r="S28" s="17">
        <f t="shared" si="3"/>
        <v>1.7142857142857142</v>
      </c>
      <c r="T28" s="22">
        <v>2</v>
      </c>
    </row>
    <row r="29" spans="1:20" ht="20.25">
      <c r="A29" s="1">
        <v>16</v>
      </c>
      <c r="B29" s="2" t="s">
        <v>19</v>
      </c>
      <c r="C29" s="7"/>
      <c r="D29" s="34">
        <v>30</v>
      </c>
      <c r="E29" s="7"/>
      <c r="F29" s="34">
        <v>30</v>
      </c>
      <c r="G29" s="13"/>
      <c r="H29" s="35">
        <v>15</v>
      </c>
      <c r="I29" s="7">
        <v>80.1</v>
      </c>
      <c r="J29" s="13">
        <v>30</v>
      </c>
      <c r="K29" s="38">
        <v>10169.01</v>
      </c>
      <c r="L29" s="43">
        <v>1843299.86</v>
      </c>
      <c r="M29" s="41">
        <f t="shared" si="0"/>
        <v>1843.29986</v>
      </c>
      <c r="N29" s="44">
        <f t="shared" si="1"/>
        <v>18.126640253082652</v>
      </c>
      <c r="O29" s="13">
        <v>0</v>
      </c>
      <c r="P29" s="13"/>
      <c r="Q29" s="13">
        <v>15</v>
      </c>
      <c r="R29" s="13">
        <f t="shared" si="2"/>
        <v>120</v>
      </c>
      <c r="S29" s="17">
        <f t="shared" si="3"/>
        <v>1.7142857142857142</v>
      </c>
      <c r="T29" s="22">
        <v>2</v>
      </c>
    </row>
    <row r="30" spans="1:20" ht="20.25">
      <c r="A30" s="1">
        <v>17</v>
      </c>
      <c r="B30" s="2" t="s">
        <v>20</v>
      </c>
      <c r="C30" s="7"/>
      <c r="D30" s="34">
        <v>30</v>
      </c>
      <c r="E30" s="7"/>
      <c r="F30" s="34">
        <v>30</v>
      </c>
      <c r="G30" s="13"/>
      <c r="H30" s="35">
        <v>15</v>
      </c>
      <c r="I30" s="17">
        <v>82.49</v>
      </c>
      <c r="J30" s="13">
        <v>30</v>
      </c>
      <c r="K30" s="38">
        <v>17458.78</v>
      </c>
      <c r="L30" s="43">
        <v>3696877.27</v>
      </c>
      <c r="M30" s="41">
        <f t="shared" si="0"/>
        <v>3696.87727</v>
      </c>
      <c r="N30" s="44">
        <f t="shared" si="1"/>
        <v>21.174888909763457</v>
      </c>
      <c r="O30" s="13">
        <v>15</v>
      </c>
      <c r="P30" s="13"/>
      <c r="Q30" s="13">
        <v>15</v>
      </c>
      <c r="R30" s="13">
        <f t="shared" si="2"/>
        <v>135</v>
      </c>
      <c r="S30" s="17">
        <f t="shared" si="3"/>
        <v>1.9285714285714286</v>
      </c>
      <c r="T30" s="22">
        <v>1</v>
      </c>
    </row>
    <row r="31" spans="1:20" ht="20.25">
      <c r="A31" s="1">
        <v>18</v>
      </c>
      <c r="B31" s="2" t="s">
        <v>21</v>
      </c>
      <c r="C31" s="7"/>
      <c r="D31" s="34">
        <v>30</v>
      </c>
      <c r="E31" s="7"/>
      <c r="F31" s="34">
        <v>30</v>
      </c>
      <c r="G31" s="13"/>
      <c r="H31" s="35">
        <v>15</v>
      </c>
      <c r="I31" s="7">
        <v>75.14</v>
      </c>
      <c r="J31" s="13">
        <v>15</v>
      </c>
      <c r="K31" s="38">
        <v>12098.46</v>
      </c>
      <c r="L31" s="43">
        <v>2594765.51</v>
      </c>
      <c r="M31" s="41">
        <f t="shared" si="0"/>
        <v>2594.7655099999997</v>
      </c>
      <c r="N31" s="44">
        <f t="shared" si="1"/>
        <v>21.447072685283914</v>
      </c>
      <c r="O31" s="13">
        <v>15</v>
      </c>
      <c r="P31" s="13"/>
      <c r="Q31" s="13">
        <v>15</v>
      </c>
      <c r="R31" s="13">
        <f t="shared" si="2"/>
        <v>120</v>
      </c>
      <c r="S31" s="17">
        <f t="shared" si="3"/>
        <v>1.7142857142857142</v>
      </c>
      <c r="T31" s="22">
        <v>2</v>
      </c>
    </row>
    <row r="32" spans="1:20" ht="20.25">
      <c r="A32" s="1">
        <v>19</v>
      </c>
      <c r="B32" s="2" t="s">
        <v>22</v>
      </c>
      <c r="C32" s="7"/>
      <c r="D32" s="34">
        <v>30</v>
      </c>
      <c r="E32" s="7"/>
      <c r="F32" s="34">
        <v>30</v>
      </c>
      <c r="G32" s="13"/>
      <c r="H32" s="35">
        <v>15</v>
      </c>
      <c r="I32" s="15" t="s">
        <v>91</v>
      </c>
      <c r="J32" s="13">
        <v>15</v>
      </c>
      <c r="K32" s="38">
        <v>31991.26</v>
      </c>
      <c r="L32" s="43">
        <v>6597413.92</v>
      </c>
      <c r="M32" s="41">
        <f t="shared" si="0"/>
        <v>6597.41392</v>
      </c>
      <c r="N32" s="44">
        <f t="shared" si="1"/>
        <v>20.62255103425123</v>
      </c>
      <c r="O32" s="13">
        <v>15</v>
      </c>
      <c r="P32" s="13"/>
      <c r="Q32" s="13">
        <v>15</v>
      </c>
      <c r="R32" s="13">
        <f t="shared" si="2"/>
        <v>120</v>
      </c>
      <c r="S32" s="17">
        <f t="shared" si="3"/>
        <v>1.7142857142857142</v>
      </c>
      <c r="T32" s="22">
        <v>2</v>
      </c>
    </row>
    <row r="33" spans="1:20" ht="20.25">
      <c r="A33" s="1">
        <v>20</v>
      </c>
      <c r="B33" s="2" t="s">
        <v>23</v>
      </c>
      <c r="C33" s="7"/>
      <c r="D33" s="34">
        <v>30</v>
      </c>
      <c r="E33" s="7"/>
      <c r="F33" s="34">
        <v>30</v>
      </c>
      <c r="G33" s="13"/>
      <c r="H33" s="35">
        <v>15</v>
      </c>
      <c r="I33" s="17">
        <v>53.06</v>
      </c>
      <c r="J33" s="13">
        <v>0</v>
      </c>
      <c r="K33" s="38">
        <v>10167.9</v>
      </c>
      <c r="L33" s="43">
        <v>2040284.25</v>
      </c>
      <c r="M33" s="41">
        <f t="shared" si="0"/>
        <v>2040.28425</v>
      </c>
      <c r="N33" s="44">
        <f t="shared" si="1"/>
        <v>20.06593544389697</v>
      </c>
      <c r="O33" s="13">
        <v>15</v>
      </c>
      <c r="P33" s="13"/>
      <c r="Q33" s="13">
        <v>15</v>
      </c>
      <c r="R33" s="13">
        <f t="shared" si="2"/>
        <v>105</v>
      </c>
      <c r="S33" s="17">
        <f t="shared" si="3"/>
        <v>1.5</v>
      </c>
      <c r="T33" s="22">
        <v>3</v>
      </c>
    </row>
    <row r="34" spans="1:20" ht="20.25">
      <c r="A34" s="1">
        <v>21</v>
      </c>
      <c r="B34" s="2" t="s">
        <v>24</v>
      </c>
      <c r="C34" s="7"/>
      <c r="D34" s="34">
        <v>30</v>
      </c>
      <c r="E34" s="7"/>
      <c r="F34" s="34">
        <v>30</v>
      </c>
      <c r="G34" s="13"/>
      <c r="H34" s="35">
        <v>15</v>
      </c>
      <c r="I34" s="17">
        <v>61.73</v>
      </c>
      <c r="J34" s="13">
        <v>0</v>
      </c>
      <c r="K34" s="38">
        <v>28926.48</v>
      </c>
      <c r="L34" s="43">
        <v>5508646.08</v>
      </c>
      <c r="M34" s="41">
        <f t="shared" si="0"/>
        <v>5508.64608</v>
      </c>
      <c r="N34" s="44">
        <f t="shared" si="1"/>
        <v>19.04361014544459</v>
      </c>
      <c r="O34" s="13">
        <v>0</v>
      </c>
      <c r="P34" s="13"/>
      <c r="Q34" s="13">
        <v>15</v>
      </c>
      <c r="R34" s="13">
        <f t="shared" si="2"/>
        <v>90</v>
      </c>
      <c r="S34" s="17">
        <f t="shared" si="3"/>
        <v>1.2857142857142858</v>
      </c>
      <c r="T34" s="22">
        <v>4</v>
      </c>
    </row>
    <row r="35" spans="1:20" ht="20.25">
      <c r="A35" s="1">
        <v>22</v>
      </c>
      <c r="B35" s="2" t="s">
        <v>25</v>
      </c>
      <c r="C35" s="7"/>
      <c r="D35" s="34">
        <v>30</v>
      </c>
      <c r="E35" s="7"/>
      <c r="F35" s="34">
        <v>30</v>
      </c>
      <c r="G35" s="13"/>
      <c r="H35" s="35">
        <v>15</v>
      </c>
      <c r="I35" s="7">
        <v>78.84</v>
      </c>
      <c r="J35" s="13">
        <v>15</v>
      </c>
      <c r="K35" s="38">
        <v>16721.15</v>
      </c>
      <c r="L35" s="43">
        <v>3167946.97</v>
      </c>
      <c r="M35" s="41">
        <f t="shared" si="0"/>
        <v>3167.9469700000004</v>
      </c>
      <c r="N35" s="44">
        <f t="shared" si="1"/>
        <v>18.945748169234772</v>
      </c>
      <c r="O35" s="13">
        <v>0</v>
      </c>
      <c r="P35" s="13"/>
      <c r="Q35" s="13">
        <v>15</v>
      </c>
      <c r="R35" s="13">
        <f t="shared" si="2"/>
        <v>105</v>
      </c>
      <c r="S35" s="17">
        <f t="shared" si="3"/>
        <v>1.5</v>
      </c>
      <c r="T35" s="22">
        <v>3</v>
      </c>
    </row>
    <row r="36" spans="1:20" ht="20.25">
      <c r="A36" s="1">
        <v>23</v>
      </c>
      <c r="B36" s="2" t="s">
        <v>26</v>
      </c>
      <c r="C36" s="7"/>
      <c r="D36" s="34">
        <v>30</v>
      </c>
      <c r="E36" s="7"/>
      <c r="F36" s="34">
        <v>30</v>
      </c>
      <c r="G36" s="13"/>
      <c r="H36" s="35">
        <v>15</v>
      </c>
      <c r="I36" s="7">
        <v>76.01</v>
      </c>
      <c r="J36" s="13">
        <v>15</v>
      </c>
      <c r="K36" s="38">
        <v>13104.83</v>
      </c>
      <c r="L36" s="43">
        <v>2560734.31</v>
      </c>
      <c r="M36" s="41">
        <f t="shared" si="0"/>
        <v>2560.7343100000003</v>
      </c>
      <c r="N36" s="44">
        <f t="shared" si="1"/>
        <v>19.54038556776395</v>
      </c>
      <c r="O36" s="13">
        <v>0</v>
      </c>
      <c r="P36" s="13"/>
      <c r="Q36" s="13">
        <v>15</v>
      </c>
      <c r="R36" s="13">
        <f t="shared" si="2"/>
        <v>105</v>
      </c>
      <c r="S36" s="17">
        <f t="shared" si="3"/>
        <v>1.5</v>
      </c>
      <c r="T36" s="22">
        <v>3</v>
      </c>
    </row>
    <row r="37" spans="1:20" ht="20.25">
      <c r="A37" s="1">
        <v>24</v>
      </c>
      <c r="B37" s="2" t="s">
        <v>27</v>
      </c>
      <c r="C37" s="7"/>
      <c r="D37" s="34">
        <v>30</v>
      </c>
      <c r="E37" s="7"/>
      <c r="F37" s="34">
        <v>30</v>
      </c>
      <c r="G37" s="13"/>
      <c r="H37" s="35">
        <v>15</v>
      </c>
      <c r="I37" s="7">
        <v>67.26</v>
      </c>
      <c r="J37" s="13">
        <v>0</v>
      </c>
      <c r="K37" s="38">
        <v>15839.76</v>
      </c>
      <c r="L37" s="43">
        <v>3326583.18</v>
      </c>
      <c r="M37" s="41">
        <f t="shared" si="0"/>
        <v>3326.58318</v>
      </c>
      <c r="N37" s="44">
        <f t="shared" si="1"/>
        <v>21.001474643555206</v>
      </c>
      <c r="O37" s="13">
        <v>15</v>
      </c>
      <c r="P37" s="35">
        <v>1</v>
      </c>
      <c r="Q37" s="13">
        <v>0</v>
      </c>
      <c r="R37" s="13">
        <f t="shared" si="2"/>
        <v>90</v>
      </c>
      <c r="S37" s="17">
        <f t="shared" si="3"/>
        <v>1.2857142857142858</v>
      </c>
      <c r="T37" s="22">
        <v>4</v>
      </c>
    </row>
    <row r="38" spans="1:20" ht="20.25">
      <c r="A38" s="1">
        <v>25</v>
      </c>
      <c r="B38" s="2" t="s">
        <v>28</v>
      </c>
      <c r="C38" s="7"/>
      <c r="D38" s="34">
        <v>30</v>
      </c>
      <c r="E38" s="7"/>
      <c r="F38" s="34">
        <v>30</v>
      </c>
      <c r="G38" s="13"/>
      <c r="H38" s="35">
        <v>15</v>
      </c>
      <c r="I38" s="7">
        <v>73.41</v>
      </c>
      <c r="J38" s="13">
        <v>15</v>
      </c>
      <c r="K38" s="38">
        <v>13645.04</v>
      </c>
      <c r="L38" s="43">
        <v>2604537.47</v>
      </c>
      <c r="M38" s="41">
        <f t="shared" si="0"/>
        <v>2604.53747</v>
      </c>
      <c r="N38" s="44">
        <f t="shared" si="1"/>
        <v>19.087796518002147</v>
      </c>
      <c r="O38" s="13">
        <v>0</v>
      </c>
      <c r="P38" s="13"/>
      <c r="Q38" s="13">
        <v>15</v>
      </c>
      <c r="R38" s="13">
        <f t="shared" si="2"/>
        <v>105</v>
      </c>
      <c r="S38" s="17">
        <f t="shared" si="3"/>
        <v>1.5</v>
      </c>
      <c r="T38" s="22">
        <v>3</v>
      </c>
    </row>
    <row r="39" spans="1:20" ht="20.25">
      <c r="A39" s="1">
        <v>26</v>
      </c>
      <c r="B39" s="2" t="s">
        <v>29</v>
      </c>
      <c r="C39" s="7"/>
      <c r="D39" s="34">
        <v>30</v>
      </c>
      <c r="E39" s="7"/>
      <c r="F39" s="34">
        <v>30</v>
      </c>
      <c r="G39" s="13"/>
      <c r="H39" s="35">
        <v>15</v>
      </c>
      <c r="I39" s="7">
        <v>85.69</v>
      </c>
      <c r="J39" s="13">
        <v>30</v>
      </c>
      <c r="K39" s="38">
        <v>15687.51</v>
      </c>
      <c r="L39" s="43">
        <v>3658097.61</v>
      </c>
      <c r="M39" s="41">
        <f t="shared" si="0"/>
        <v>3658.09761</v>
      </c>
      <c r="N39" s="44">
        <f t="shared" si="1"/>
        <v>23.318535637586844</v>
      </c>
      <c r="O39" s="13">
        <v>15</v>
      </c>
      <c r="P39" s="13"/>
      <c r="Q39" s="13">
        <v>15</v>
      </c>
      <c r="R39" s="13">
        <f t="shared" si="2"/>
        <v>135</v>
      </c>
      <c r="S39" s="17">
        <f t="shared" si="3"/>
        <v>1.9285714285714286</v>
      </c>
      <c r="T39" s="22">
        <v>1</v>
      </c>
    </row>
    <row r="40" spans="1:20" ht="30">
      <c r="A40" s="1">
        <v>27</v>
      </c>
      <c r="B40" s="2" t="s">
        <v>30</v>
      </c>
      <c r="C40" s="7"/>
      <c r="D40" s="34">
        <v>30</v>
      </c>
      <c r="E40" s="7"/>
      <c r="F40" s="34">
        <v>30</v>
      </c>
      <c r="G40" s="13"/>
      <c r="H40" s="35">
        <v>15</v>
      </c>
      <c r="I40" s="17">
        <v>78.51</v>
      </c>
      <c r="J40" s="13">
        <v>15</v>
      </c>
      <c r="K40" s="38">
        <v>27931.72</v>
      </c>
      <c r="L40" s="43">
        <v>6896286.86</v>
      </c>
      <c r="M40" s="41">
        <f t="shared" si="0"/>
        <v>6896.28686</v>
      </c>
      <c r="N40" s="44">
        <f t="shared" si="1"/>
        <v>24.68980377864306</v>
      </c>
      <c r="O40" s="13">
        <v>15</v>
      </c>
      <c r="P40" s="13"/>
      <c r="Q40" s="13">
        <v>15</v>
      </c>
      <c r="R40" s="13">
        <f t="shared" si="2"/>
        <v>120</v>
      </c>
      <c r="S40" s="17">
        <f t="shared" si="3"/>
        <v>1.7142857142857142</v>
      </c>
      <c r="T40" s="22">
        <v>2</v>
      </c>
    </row>
    <row r="41" spans="1:20" ht="20.25">
      <c r="A41" s="1">
        <v>28</v>
      </c>
      <c r="B41" s="2" t="s">
        <v>31</v>
      </c>
      <c r="C41" s="7"/>
      <c r="D41" s="34">
        <v>30</v>
      </c>
      <c r="E41" s="7"/>
      <c r="F41" s="34">
        <v>30</v>
      </c>
      <c r="G41" s="13"/>
      <c r="H41" s="35">
        <v>15</v>
      </c>
      <c r="I41" s="7">
        <v>88.45</v>
      </c>
      <c r="J41" s="13">
        <v>30</v>
      </c>
      <c r="K41" s="38">
        <v>30637.66</v>
      </c>
      <c r="L41" s="43">
        <v>7066452.16</v>
      </c>
      <c r="M41" s="41">
        <f t="shared" si="0"/>
        <v>7066.45216</v>
      </c>
      <c r="N41" s="44">
        <f t="shared" si="1"/>
        <v>23.064594880940646</v>
      </c>
      <c r="O41" s="13">
        <v>15</v>
      </c>
      <c r="P41" s="13"/>
      <c r="Q41" s="13">
        <v>15</v>
      </c>
      <c r="R41" s="13">
        <f t="shared" si="2"/>
        <v>135</v>
      </c>
      <c r="S41" s="17">
        <f t="shared" si="3"/>
        <v>1.9285714285714286</v>
      </c>
      <c r="T41" s="22">
        <v>1</v>
      </c>
    </row>
    <row r="42" spans="1:20" ht="20.25">
      <c r="A42" s="1">
        <v>29</v>
      </c>
      <c r="B42" s="2" t="s">
        <v>32</v>
      </c>
      <c r="C42" s="7"/>
      <c r="D42" s="34">
        <v>30</v>
      </c>
      <c r="E42" s="7"/>
      <c r="F42" s="34">
        <v>30</v>
      </c>
      <c r="G42" s="13"/>
      <c r="H42" s="35">
        <v>15</v>
      </c>
      <c r="I42" s="7">
        <v>83.98</v>
      </c>
      <c r="J42" s="13">
        <v>30</v>
      </c>
      <c r="K42" s="38">
        <v>12428.27</v>
      </c>
      <c r="L42" s="43">
        <v>2480967.77</v>
      </c>
      <c r="M42" s="41">
        <f t="shared" si="0"/>
        <v>2480.96777</v>
      </c>
      <c r="N42" s="44">
        <f t="shared" si="1"/>
        <v>19.962293786665402</v>
      </c>
      <c r="O42" s="13">
        <v>15</v>
      </c>
      <c r="P42" s="13"/>
      <c r="Q42" s="13">
        <v>15</v>
      </c>
      <c r="R42" s="13">
        <f t="shared" si="2"/>
        <v>135</v>
      </c>
      <c r="S42" s="17">
        <f t="shared" si="3"/>
        <v>1.9285714285714286</v>
      </c>
      <c r="T42" s="22">
        <v>1</v>
      </c>
    </row>
    <row r="43" spans="1:20" ht="20.25">
      <c r="A43" s="1">
        <v>30</v>
      </c>
      <c r="B43" s="2" t="s">
        <v>33</v>
      </c>
      <c r="C43" s="7"/>
      <c r="D43" s="34">
        <v>30</v>
      </c>
      <c r="E43" s="7"/>
      <c r="F43" s="34">
        <v>30</v>
      </c>
      <c r="G43" s="13"/>
      <c r="H43" s="35">
        <v>15</v>
      </c>
      <c r="I43" s="7">
        <v>87.72</v>
      </c>
      <c r="J43" s="13">
        <v>30</v>
      </c>
      <c r="K43" s="38">
        <v>22845.47</v>
      </c>
      <c r="L43" s="43">
        <v>5065099.91</v>
      </c>
      <c r="M43" s="41">
        <f t="shared" si="0"/>
        <v>5065.09991</v>
      </c>
      <c r="N43" s="44">
        <f t="shared" si="1"/>
        <v>22.171134627565113</v>
      </c>
      <c r="O43" s="13">
        <v>15</v>
      </c>
      <c r="P43" s="13"/>
      <c r="Q43" s="13">
        <v>15</v>
      </c>
      <c r="R43" s="13">
        <f t="shared" si="2"/>
        <v>135</v>
      </c>
      <c r="S43" s="17">
        <f t="shared" si="3"/>
        <v>1.9285714285714286</v>
      </c>
      <c r="T43" s="22">
        <v>1</v>
      </c>
    </row>
    <row r="44" spans="1:20" ht="20.25">
      <c r="A44" s="1">
        <v>31</v>
      </c>
      <c r="B44" s="2" t="s">
        <v>34</v>
      </c>
      <c r="C44" s="7"/>
      <c r="D44" s="34">
        <v>30</v>
      </c>
      <c r="E44" s="7"/>
      <c r="F44" s="34">
        <v>30</v>
      </c>
      <c r="G44" s="13"/>
      <c r="H44" s="35">
        <v>15</v>
      </c>
      <c r="I44" s="7">
        <v>96.89</v>
      </c>
      <c r="J44" s="13">
        <v>30</v>
      </c>
      <c r="K44" s="38">
        <v>27394.89</v>
      </c>
      <c r="L44" s="43">
        <v>5792983.86</v>
      </c>
      <c r="M44" s="41">
        <f t="shared" si="0"/>
        <v>5792.98386</v>
      </c>
      <c r="N44" s="44">
        <f t="shared" si="1"/>
        <v>21.146220554271256</v>
      </c>
      <c r="O44" s="13">
        <v>15</v>
      </c>
      <c r="P44" s="13"/>
      <c r="Q44" s="13">
        <v>15</v>
      </c>
      <c r="R44" s="13">
        <f t="shared" si="2"/>
        <v>135</v>
      </c>
      <c r="S44" s="17">
        <f t="shared" si="3"/>
        <v>1.9285714285714286</v>
      </c>
      <c r="T44" s="22">
        <v>1</v>
      </c>
    </row>
    <row r="45" spans="1:20" ht="20.25">
      <c r="A45" s="3">
        <v>32</v>
      </c>
      <c r="B45" s="2" t="s">
        <v>35</v>
      </c>
      <c r="C45" s="7"/>
      <c r="D45" s="34">
        <v>30</v>
      </c>
      <c r="E45" s="7"/>
      <c r="F45" s="34">
        <v>30</v>
      </c>
      <c r="G45" s="13"/>
      <c r="H45" s="35">
        <v>15</v>
      </c>
      <c r="I45" s="7">
        <v>83.5</v>
      </c>
      <c r="J45" s="13">
        <v>30</v>
      </c>
      <c r="K45" s="38">
        <v>11093.53</v>
      </c>
      <c r="L45" s="43">
        <v>2413018.49</v>
      </c>
      <c r="M45" s="41">
        <f t="shared" si="0"/>
        <v>2413.0184900000004</v>
      </c>
      <c r="N45" s="44">
        <f t="shared" si="1"/>
        <v>21.751583941270276</v>
      </c>
      <c r="O45" s="13">
        <v>15</v>
      </c>
      <c r="P45" s="13"/>
      <c r="Q45" s="13">
        <v>15</v>
      </c>
      <c r="R45" s="13">
        <f t="shared" si="2"/>
        <v>135</v>
      </c>
      <c r="S45" s="17">
        <f t="shared" si="3"/>
        <v>1.9285714285714286</v>
      </c>
      <c r="T45" s="22">
        <v>1</v>
      </c>
    </row>
    <row r="46" spans="1:20" ht="20.25">
      <c r="A46" s="1">
        <v>33</v>
      </c>
      <c r="B46" s="2" t="s">
        <v>36</v>
      </c>
      <c r="C46" s="7"/>
      <c r="D46" s="34">
        <v>30</v>
      </c>
      <c r="E46" s="7"/>
      <c r="F46" s="34">
        <v>30</v>
      </c>
      <c r="G46" s="13"/>
      <c r="H46" s="35">
        <v>15</v>
      </c>
      <c r="I46" s="7">
        <v>74.62</v>
      </c>
      <c r="J46" s="13">
        <v>15</v>
      </c>
      <c r="K46" s="38">
        <v>15965.44</v>
      </c>
      <c r="L46" s="43">
        <v>2866620.08</v>
      </c>
      <c r="M46" s="41">
        <f aca="true" t="shared" si="4" ref="M46:M77">L46/1000</f>
        <v>2866.62008</v>
      </c>
      <c r="N46" s="44">
        <f aca="true" t="shared" si="5" ref="N46:N77">M46*100/K46</f>
        <v>17.955158642668163</v>
      </c>
      <c r="O46" s="13">
        <v>0</v>
      </c>
      <c r="P46" s="13"/>
      <c r="Q46" s="13">
        <v>15</v>
      </c>
      <c r="R46" s="13">
        <f aca="true" t="shared" si="6" ref="R46:R77">D46+F46+H46+J46+O46+Q46</f>
        <v>105</v>
      </c>
      <c r="S46" s="17">
        <f aca="true" t="shared" si="7" ref="S46:S77">R46/70</f>
        <v>1.5</v>
      </c>
      <c r="T46" s="22">
        <v>3</v>
      </c>
    </row>
    <row r="47" spans="1:20" ht="20.25">
      <c r="A47" s="1">
        <v>34</v>
      </c>
      <c r="B47" s="2" t="s">
        <v>37</v>
      </c>
      <c r="C47" s="7"/>
      <c r="D47" s="34">
        <v>30</v>
      </c>
      <c r="E47" s="7"/>
      <c r="F47" s="34">
        <v>30</v>
      </c>
      <c r="G47" s="13"/>
      <c r="H47" s="35">
        <v>15</v>
      </c>
      <c r="I47" s="7">
        <v>92.45</v>
      </c>
      <c r="J47" s="13">
        <v>30</v>
      </c>
      <c r="K47" s="38">
        <v>33215.12</v>
      </c>
      <c r="L47" s="43">
        <v>7141497.48</v>
      </c>
      <c r="M47" s="41">
        <f t="shared" si="4"/>
        <v>7141.49748</v>
      </c>
      <c r="N47" s="44">
        <f t="shared" si="5"/>
        <v>21.50074267381843</v>
      </c>
      <c r="O47" s="13">
        <v>15</v>
      </c>
      <c r="P47" s="13"/>
      <c r="Q47" s="13">
        <v>15</v>
      </c>
      <c r="R47" s="13">
        <f t="shared" si="6"/>
        <v>135</v>
      </c>
      <c r="S47" s="17">
        <f t="shared" si="7"/>
        <v>1.9285714285714286</v>
      </c>
      <c r="T47" s="22">
        <v>1</v>
      </c>
    </row>
    <row r="48" spans="1:20" ht="23.25">
      <c r="A48" s="1">
        <v>35</v>
      </c>
      <c r="B48" s="2" t="s">
        <v>86</v>
      </c>
      <c r="C48" s="34"/>
      <c r="D48" s="34">
        <v>30</v>
      </c>
      <c r="E48" s="34"/>
      <c r="F48" s="34">
        <v>30</v>
      </c>
      <c r="G48" s="35"/>
      <c r="H48" s="35">
        <v>15</v>
      </c>
      <c r="I48" s="34">
        <v>75.99</v>
      </c>
      <c r="J48" s="35">
        <v>15</v>
      </c>
      <c r="K48" s="37">
        <v>34811.83</v>
      </c>
      <c r="L48" s="43">
        <v>6268292.87</v>
      </c>
      <c r="M48" s="41">
        <f t="shared" si="4"/>
        <v>6268.29287</v>
      </c>
      <c r="N48" s="44">
        <f t="shared" si="5"/>
        <v>18.00621475515651</v>
      </c>
      <c r="O48" s="13">
        <v>0</v>
      </c>
      <c r="P48" s="13"/>
      <c r="Q48" s="13">
        <v>15</v>
      </c>
      <c r="R48" s="13">
        <f t="shared" si="6"/>
        <v>105</v>
      </c>
      <c r="S48" s="17">
        <f t="shared" si="7"/>
        <v>1.5</v>
      </c>
      <c r="T48" s="22">
        <v>3</v>
      </c>
    </row>
    <row r="49" spans="1:20" ht="20.25">
      <c r="A49" s="1">
        <v>36</v>
      </c>
      <c r="B49" s="2" t="s">
        <v>38</v>
      </c>
      <c r="C49" s="7"/>
      <c r="D49" s="34">
        <v>30</v>
      </c>
      <c r="E49" s="7"/>
      <c r="F49" s="34">
        <v>30</v>
      </c>
      <c r="G49" s="13"/>
      <c r="H49" s="35">
        <v>15</v>
      </c>
      <c r="I49" s="17">
        <v>83.03</v>
      </c>
      <c r="J49" s="13">
        <v>30</v>
      </c>
      <c r="K49" s="38">
        <v>46916.55</v>
      </c>
      <c r="L49" s="43">
        <v>11077947.77</v>
      </c>
      <c r="M49" s="41">
        <f t="shared" si="4"/>
        <v>11077.947769999999</v>
      </c>
      <c r="N49" s="44">
        <f t="shared" si="5"/>
        <v>23.612025543225144</v>
      </c>
      <c r="O49" s="13">
        <v>15</v>
      </c>
      <c r="P49" s="13"/>
      <c r="Q49" s="13">
        <v>15</v>
      </c>
      <c r="R49" s="13">
        <f t="shared" si="6"/>
        <v>135</v>
      </c>
      <c r="S49" s="17">
        <f t="shared" si="7"/>
        <v>1.9285714285714286</v>
      </c>
      <c r="T49" s="22">
        <v>1</v>
      </c>
    </row>
    <row r="50" spans="1:20" ht="20.25">
      <c r="A50" s="1">
        <v>37</v>
      </c>
      <c r="B50" s="2" t="s">
        <v>39</v>
      </c>
      <c r="C50" s="7"/>
      <c r="D50" s="34">
        <v>30</v>
      </c>
      <c r="E50" s="7"/>
      <c r="F50" s="34">
        <v>30</v>
      </c>
      <c r="G50" s="13"/>
      <c r="H50" s="35">
        <v>15</v>
      </c>
      <c r="I50" s="17">
        <v>93.07</v>
      </c>
      <c r="J50" s="13">
        <v>30</v>
      </c>
      <c r="K50" s="38">
        <v>15803.16</v>
      </c>
      <c r="L50" s="43">
        <v>3406285.43</v>
      </c>
      <c r="M50" s="41">
        <f t="shared" si="4"/>
        <v>3406.2854300000004</v>
      </c>
      <c r="N50" s="44">
        <f t="shared" si="5"/>
        <v>21.554457652773248</v>
      </c>
      <c r="O50" s="13">
        <v>15</v>
      </c>
      <c r="P50" s="13"/>
      <c r="Q50" s="13">
        <v>15</v>
      </c>
      <c r="R50" s="13">
        <f t="shared" si="6"/>
        <v>135</v>
      </c>
      <c r="S50" s="17">
        <f t="shared" si="7"/>
        <v>1.9285714285714286</v>
      </c>
      <c r="T50" s="22">
        <v>1</v>
      </c>
    </row>
    <row r="51" spans="1:20" ht="20.25">
      <c r="A51" s="1">
        <v>38</v>
      </c>
      <c r="B51" s="4" t="s">
        <v>40</v>
      </c>
      <c r="C51" s="7"/>
      <c r="D51" s="34">
        <v>30</v>
      </c>
      <c r="E51" s="7"/>
      <c r="F51" s="34">
        <v>30</v>
      </c>
      <c r="G51" s="13"/>
      <c r="H51" s="35">
        <v>15</v>
      </c>
      <c r="I51" s="7">
        <v>83.89</v>
      </c>
      <c r="J51" s="13">
        <v>30</v>
      </c>
      <c r="K51" s="38">
        <v>35824.3</v>
      </c>
      <c r="L51" s="43">
        <v>7756929.03</v>
      </c>
      <c r="M51" s="41">
        <f t="shared" si="4"/>
        <v>7756.92903</v>
      </c>
      <c r="N51" s="44">
        <f t="shared" si="5"/>
        <v>21.652702299835585</v>
      </c>
      <c r="O51" s="13">
        <v>15</v>
      </c>
      <c r="P51" s="13"/>
      <c r="Q51" s="13">
        <v>15</v>
      </c>
      <c r="R51" s="13">
        <f t="shared" si="6"/>
        <v>135</v>
      </c>
      <c r="S51" s="17">
        <f t="shared" si="7"/>
        <v>1.9285714285714286</v>
      </c>
      <c r="T51" s="22">
        <v>1</v>
      </c>
    </row>
    <row r="52" spans="1:20" ht="20.25">
      <c r="A52" s="1">
        <v>39</v>
      </c>
      <c r="B52" s="2" t="s">
        <v>41</v>
      </c>
      <c r="C52" s="7"/>
      <c r="D52" s="34">
        <v>30</v>
      </c>
      <c r="E52" s="7"/>
      <c r="F52" s="34">
        <v>30</v>
      </c>
      <c r="G52" s="13"/>
      <c r="H52" s="35">
        <v>15</v>
      </c>
      <c r="I52" s="7">
        <v>63.67</v>
      </c>
      <c r="J52" s="13">
        <v>0</v>
      </c>
      <c r="K52" s="38">
        <v>20359.24</v>
      </c>
      <c r="L52" s="43">
        <v>4946624.45</v>
      </c>
      <c r="M52" s="41">
        <f t="shared" si="4"/>
        <v>4946.62445</v>
      </c>
      <c r="N52" s="44">
        <f t="shared" si="5"/>
        <v>24.29670483770514</v>
      </c>
      <c r="O52" s="13">
        <v>15</v>
      </c>
      <c r="P52" s="13"/>
      <c r="Q52" s="13">
        <v>15</v>
      </c>
      <c r="R52" s="13">
        <f t="shared" si="6"/>
        <v>105</v>
      </c>
      <c r="S52" s="17">
        <f t="shared" si="7"/>
        <v>1.5</v>
      </c>
      <c r="T52" s="22">
        <v>3</v>
      </c>
    </row>
    <row r="53" spans="1:20" ht="20.25">
      <c r="A53" s="3">
        <v>40</v>
      </c>
      <c r="B53" s="2" t="s">
        <v>42</v>
      </c>
      <c r="C53" s="7"/>
      <c r="D53" s="34">
        <v>30</v>
      </c>
      <c r="E53" s="7"/>
      <c r="F53" s="34">
        <v>30</v>
      </c>
      <c r="G53" s="13"/>
      <c r="H53" s="35">
        <v>15</v>
      </c>
      <c r="I53" s="7">
        <v>77.37</v>
      </c>
      <c r="J53" s="13">
        <v>15</v>
      </c>
      <c r="K53" s="38">
        <v>18161.49</v>
      </c>
      <c r="L53" s="43">
        <v>3780157.98</v>
      </c>
      <c r="M53" s="41">
        <f t="shared" si="4"/>
        <v>3780.15798</v>
      </c>
      <c r="N53" s="44">
        <f t="shared" si="5"/>
        <v>20.814140139382836</v>
      </c>
      <c r="O53" s="13">
        <v>15</v>
      </c>
      <c r="P53" s="13"/>
      <c r="Q53" s="13">
        <v>15</v>
      </c>
      <c r="R53" s="13">
        <f t="shared" si="6"/>
        <v>120</v>
      </c>
      <c r="S53" s="17">
        <f t="shared" si="7"/>
        <v>1.7142857142857142</v>
      </c>
      <c r="T53" s="22">
        <v>2</v>
      </c>
    </row>
    <row r="54" spans="1:20" ht="20.25">
      <c r="A54" s="1">
        <v>41</v>
      </c>
      <c r="B54" s="4" t="s">
        <v>43</v>
      </c>
      <c r="C54" s="7"/>
      <c r="D54" s="34">
        <v>30</v>
      </c>
      <c r="E54" s="7"/>
      <c r="F54" s="34">
        <v>30</v>
      </c>
      <c r="G54" s="13"/>
      <c r="H54" s="35">
        <v>15</v>
      </c>
      <c r="I54" s="7">
        <v>43</v>
      </c>
      <c r="J54" s="13">
        <v>0</v>
      </c>
      <c r="K54" s="38">
        <v>17597.84</v>
      </c>
      <c r="L54" s="43">
        <v>3697687.93</v>
      </c>
      <c r="M54" s="41">
        <f t="shared" si="4"/>
        <v>3697.68793</v>
      </c>
      <c r="N54" s="44">
        <f t="shared" si="5"/>
        <v>21.01216927759316</v>
      </c>
      <c r="O54" s="13">
        <v>15</v>
      </c>
      <c r="P54" s="13"/>
      <c r="Q54" s="13">
        <v>15</v>
      </c>
      <c r="R54" s="13">
        <f t="shared" si="6"/>
        <v>105</v>
      </c>
      <c r="S54" s="17">
        <f t="shared" si="7"/>
        <v>1.5</v>
      </c>
      <c r="T54" s="22">
        <v>3</v>
      </c>
    </row>
    <row r="55" spans="1:20" ht="20.25">
      <c r="A55" s="1">
        <v>42</v>
      </c>
      <c r="B55" s="2" t="s">
        <v>44</v>
      </c>
      <c r="C55" s="7"/>
      <c r="D55" s="34">
        <v>30</v>
      </c>
      <c r="E55" s="7"/>
      <c r="F55" s="34">
        <v>30</v>
      </c>
      <c r="G55" s="13"/>
      <c r="H55" s="35">
        <v>15</v>
      </c>
      <c r="I55" s="7">
        <v>62.07</v>
      </c>
      <c r="J55" s="13">
        <v>0</v>
      </c>
      <c r="K55" s="38">
        <v>19327.69</v>
      </c>
      <c r="L55" s="43">
        <v>4049047.78</v>
      </c>
      <c r="M55" s="41">
        <f t="shared" si="4"/>
        <v>4049.04778</v>
      </c>
      <c r="N55" s="44">
        <f t="shared" si="5"/>
        <v>20.94946566299439</v>
      </c>
      <c r="O55" s="13">
        <v>15</v>
      </c>
      <c r="P55" s="13"/>
      <c r="Q55" s="13">
        <v>15</v>
      </c>
      <c r="R55" s="13">
        <f t="shared" si="6"/>
        <v>105</v>
      </c>
      <c r="S55" s="17">
        <f t="shared" si="7"/>
        <v>1.5</v>
      </c>
      <c r="T55" s="22">
        <v>3</v>
      </c>
    </row>
    <row r="56" spans="1:20" ht="20.25">
      <c r="A56" s="1">
        <v>43</v>
      </c>
      <c r="B56" s="2" t="s">
        <v>45</v>
      </c>
      <c r="C56" s="7"/>
      <c r="D56" s="34">
        <v>30</v>
      </c>
      <c r="E56" s="7"/>
      <c r="F56" s="34">
        <v>30</v>
      </c>
      <c r="G56" s="13"/>
      <c r="H56" s="35">
        <v>15</v>
      </c>
      <c r="I56" s="17">
        <v>71.34</v>
      </c>
      <c r="J56" s="13">
        <v>15</v>
      </c>
      <c r="K56" s="38">
        <v>20663.45</v>
      </c>
      <c r="L56" s="43">
        <v>5267198.29</v>
      </c>
      <c r="M56" s="41">
        <f t="shared" si="4"/>
        <v>5267.19829</v>
      </c>
      <c r="N56" s="44">
        <f t="shared" si="5"/>
        <v>25.49041079780966</v>
      </c>
      <c r="O56" s="13">
        <v>15</v>
      </c>
      <c r="P56" s="13"/>
      <c r="Q56" s="13">
        <v>15</v>
      </c>
      <c r="R56" s="13">
        <f t="shared" si="6"/>
        <v>120</v>
      </c>
      <c r="S56" s="17">
        <f t="shared" si="7"/>
        <v>1.7142857142857142</v>
      </c>
      <c r="T56" s="22">
        <v>2</v>
      </c>
    </row>
    <row r="57" spans="1:20" ht="20.25">
      <c r="A57" s="1">
        <v>44</v>
      </c>
      <c r="B57" s="2" t="s">
        <v>46</v>
      </c>
      <c r="C57" s="7"/>
      <c r="D57" s="34">
        <v>30</v>
      </c>
      <c r="E57" s="7"/>
      <c r="F57" s="34">
        <v>30</v>
      </c>
      <c r="G57" s="13"/>
      <c r="H57" s="35">
        <v>15</v>
      </c>
      <c r="I57" s="7">
        <v>77.06</v>
      </c>
      <c r="J57" s="13">
        <v>15</v>
      </c>
      <c r="K57" s="38">
        <v>10667.77</v>
      </c>
      <c r="L57" s="43">
        <v>2209867.43</v>
      </c>
      <c r="M57" s="41">
        <f t="shared" si="4"/>
        <v>2209.8674300000002</v>
      </c>
      <c r="N57" s="44">
        <f t="shared" si="5"/>
        <v>20.715364410743764</v>
      </c>
      <c r="O57" s="13">
        <v>15</v>
      </c>
      <c r="P57" s="13"/>
      <c r="Q57" s="13">
        <v>15</v>
      </c>
      <c r="R57" s="13">
        <f t="shared" si="6"/>
        <v>120</v>
      </c>
      <c r="S57" s="17">
        <f t="shared" si="7"/>
        <v>1.7142857142857142</v>
      </c>
      <c r="T57" s="22">
        <v>2</v>
      </c>
    </row>
    <row r="58" spans="1:20" ht="20.25">
      <c r="A58" s="1">
        <v>45</v>
      </c>
      <c r="B58" s="2" t="s">
        <v>47</v>
      </c>
      <c r="C58" s="34"/>
      <c r="D58" s="34">
        <v>30</v>
      </c>
      <c r="E58" s="34"/>
      <c r="F58" s="34">
        <v>30</v>
      </c>
      <c r="G58" s="35"/>
      <c r="H58" s="13">
        <v>15</v>
      </c>
      <c r="I58" s="7">
        <v>73.5</v>
      </c>
      <c r="J58" s="13">
        <v>15</v>
      </c>
      <c r="K58" s="38">
        <v>11162.49</v>
      </c>
      <c r="L58" s="43">
        <v>2265334.33</v>
      </c>
      <c r="M58" s="41">
        <f t="shared" si="4"/>
        <v>2265.33433</v>
      </c>
      <c r="N58" s="44">
        <f t="shared" si="5"/>
        <v>20.294166713699187</v>
      </c>
      <c r="O58" s="13">
        <v>15</v>
      </c>
      <c r="P58" s="13"/>
      <c r="Q58" s="13">
        <v>15</v>
      </c>
      <c r="R58" s="13">
        <f t="shared" si="6"/>
        <v>120</v>
      </c>
      <c r="S58" s="17">
        <f t="shared" si="7"/>
        <v>1.7142857142857142</v>
      </c>
      <c r="T58" s="22">
        <v>2</v>
      </c>
    </row>
    <row r="59" spans="1:20" ht="20.25">
      <c r="A59" s="1">
        <v>46</v>
      </c>
      <c r="B59" s="2" t="s">
        <v>48</v>
      </c>
      <c r="C59" s="7"/>
      <c r="D59" s="34">
        <v>30</v>
      </c>
      <c r="E59" s="7"/>
      <c r="F59" s="34">
        <v>30</v>
      </c>
      <c r="G59" s="13"/>
      <c r="H59" s="13">
        <v>15</v>
      </c>
      <c r="I59" s="7">
        <v>87.88</v>
      </c>
      <c r="J59" s="13">
        <v>30</v>
      </c>
      <c r="K59" s="38">
        <v>39453.59</v>
      </c>
      <c r="L59" s="43">
        <v>8537331.72</v>
      </c>
      <c r="M59" s="41">
        <f t="shared" si="4"/>
        <v>8537.33172</v>
      </c>
      <c r="N59" s="44">
        <f t="shared" si="5"/>
        <v>21.638922389572155</v>
      </c>
      <c r="O59" s="13">
        <v>15</v>
      </c>
      <c r="P59" s="13"/>
      <c r="Q59" s="13">
        <v>15</v>
      </c>
      <c r="R59" s="13">
        <f t="shared" si="6"/>
        <v>135</v>
      </c>
      <c r="S59" s="17">
        <f t="shared" si="7"/>
        <v>1.9285714285714286</v>
      </c>
      <c r="T59" s="22">
        <v>1</v>
      </c>
    </row>
    <row r="60" spans="1:20" ht="30">
      <c r="A60" s="1">
        <v>47</v>
      </c>
      <c r="B60" s="2" t="s">
        <v>49</v>
      </c>
      <c r="C60" s="7"/>
      <c r="D60" s="34">
        <v>30</v>
      </c>
      <c r="E60" s="7"/>
      <c r="F60" s="34">
        <v>30</v>
      </c>
      <c r="G60" s="13"/>
      <c r="H60" s="13">
        <v>15</v>
      </c>
      <c r="I60" s="17">
        <v>83.29</v>
      </c>
      <c r="J60" s="13">
        <v>30</v>
      </c>
      <c r="K60" s="38">
        <v>11220.75</v>
      </c>
      <c r="L60" s="43">
        <v>2278463.21</v>
      </c>
      <c r="M60" s="41">
        <f t="shared" si="4"/>
        <v>2278.46321</v>
      </c>
      <c r="N60" s="44">
        <f t="shared" si="5"/>
        <v>20.30580139473743</v>
      </c>
      <c r="O60" s="13">
        <v>15</v>
      </c>
      <c r="P60" s="13"/>
      <c r="Q60" s="13">
        <v>15</v>
      </c>
      <c r="R60" s="13">
        <f t="shared" si="6"/>
        <v>135</v>
      </c>
      <c r="S60" s="17">
        <f t="shared" si="7"/>
        <v>1.9285714285714286</v>
      </c>
      <c r="T60" s="22">
        <v>1</v>
      </c>
    </row>
    <row r="61" spans="1:20" ht="20.25">
      <c r="A61" s="1">
        <v>48</v>
      </c>
      <c r="B61" s="2" t="s">
        <v>50</v>
      </c>
      <c r="C61" s="7"/>
      <c r="D61" s="34">
        <v>30</v>
      </c>
      <c r="E61" s="7"/>
      <c r="F61" s="34">
        <v>30</v>
      </c>
      <c r="G61" s="13"/>
      <c r="H61" s="13">
        <v>15</v>
      </c>
      <c r="I61" s="7">
        <v>70.47</v>
      </c>
      <c r="J61" s="13">
        <v>15</v>
      </c>
      <c r="K61" s="38">
        <v>35810</v>
      </c>
      <c r="L61" s="43">
        <v>7232927.72</v>
      </c>
      <c r="M61" s="41">
        <f t="shared" si="4"/>
        <v>7232.92772</v>
      </c>
      <c r="N61" s="44">
        <f t="shared" si="5"/>
        <v>20.198066796984083</v>
      </c>
      <c r="O61" s="13">
        <v>15</v>
      </c>
      <c r="P61" s="13"/>
      <c r="Q61" s="13">
        <v>15</v>
      </c>
      <c r="R61" s="13">
        <f t="shared" si="6"/>
        <v>120</v>
      </c>
      <c r="S61" s="17">
        <f t="shared" si="7"/>
        <v>1.7142857142857142</v>
      </c>
      <c r="T61" s="22">
        <v>2</v>
      </c>
    </row>
    <row r="62" spans="1:20" ht="20.25">
      <c r="A62" s="5">
        <v>49</v>
      </c>
      <c r="B62" s="2" t="s">
        <v>51</v>
      </c>
      <c r="C62" s="7"/>
      <c r="D62" s="34">
        <v>30</v>
      </c>
      <c r="E62" s="7"/>
      <c r="F62" s="34">
        <v>30</v>
      </c>
      <c r="G62" s="13"/>
      <c r="H62" s="13">
        <v>15</v>
      </c>
      <c r="I62" s="7">
        <v>75.18</v>
      </c>
      <c r="J62" s="13">
        <v>15</v>
      </c>
      <c r="K62" s="38">
        <v>42677.8</v>
      </c>
      <c r="L62" s="43">
        <v>8706238.72</v>
      </c>
      <c r="M62" s="41">
        <f t="shared" si="4"/>
        <v>8706.238720000001</v>
      </c>
      <c r="N62" s="44">
        <f t="shared" si="5"/>
        <v>20.399923894858684</v>
      </c>
      <c r="O62" s="13">
        <v>15</v>
      </c>
      <c r="P62" s="13"/>
      <c r="Q62" s="13">
        <v>15</v>
      </c>
      <c r="R62" s="13">
        <f t="shared" si="6"/>
        <v>120</v>
      </c>
      <c r="S62" s="17">
        <f t="shared" si="7"/>
        <v>1.7142857142857142</v>
      </c>
      <c r="T62" s="22">
        <v>2</v>
      </c>
    </row>
    <row r="63" spans="1:20" ht="20.25">
      <c r="A63" s="5">
        <v>50</v>
      </c>
      <c r="B63" s="4" t="s">
        <v>52</v>
      </c>
      <c r="C63" s="7"/>
      <c r="D63" s="34">
        <v>30</v>
      </c>
      <c r="E63" s="7"/>
      <c r="F63" s="34">
        <v>30</v>
      </c>
      <c r="G63" s="13"/>
      <c r="H63" s="13">
        <v>15</v>
      </c>
      <c r="I63" s="7">
        <v>74.02</v>
      </c>
      <c r="J63" s="13">
        <v>15</v>
      </c>
      <c r="K63" s="38">
        <v>15346.36</v>
      </c>
      <c r="L63" s="43">
        <v>3159000.06</v>
      </c>
      <c r="M63" s="41">
        <f t="shared" si="4"/>
        <v>3159.00006</v>
      </c>
      <c r="N63" s="44">
        <f t="shared" si="5"/>
        <v>20.58468627088117</v>
      </c>
      <c r="O63" s="13">
        <v>15</v>
      </c>
      <c r="P63" s="13"/>
      <c r="Q63" s="13">
        <v>15</v>
      </c>
      <c r="R63" s="13">
        <f t="shared" si="6"/>
        <v>120</v>
      </c>
      <c r="S63" s="17">
        <f t="shared" si="7"/>
        <v>1.7142857142857142</v>
      </c>
      <c r="T63" s="22">
        <v>2</v>
      </c>
    </row>
    <row r="64" spans="1:20" ht="20.25">
      <c r="A64" s="1">
        <v>51</v>
      </c>
      <c r="B64" s="48" t="s">
        <v>59</v>
      </c>
      <c r="C64" s="34"/>
      <c r="D64" s="34">
        <v>30</v>
      </c>
      <c r="E64" s="34"/>
      <c r="F64" s="34">
        <v>30</v>
      </c>
      <c r="G64" s="35"/>
      <c r="H64" s="35">
        <v>15</v>
      </c>
      <c r="I64" s="34">
        <v>92.22</v>
      </c>
      <c r="J64" s="35">
        <v>30</v>
      </c>
      <c r="K64" s="37">
        <v>20143.98</v>
      </c>
      <c r="L64" s="42">
        <v>4154286.01</v>
      </c>
      <c r="M64" s="41">
        <f t="shared" si="4"/>
        <v>4154.28601</v>
      </c>
      <c r="N64" s="46">
        <f t="shared" si="5"/>
        <v>20.622965322642298</v>
      </c>
      <c r="O64" s="35">
        <v>15</v>
      </c>
      <c r="P64" s="35">
        <v>1</v>
      </c>
      <c r="Q64" s="13">
        <v>0</v>
      </c>
      <c r="R64" s="13">
        <f t="shared" si="6"/>
        <v>120</v>
      </c>
      <c r="S64" s="17">
        <f t="shared" si="7"/>
        <v>1.7142857142857142</v>
      </c>
      <c r="T64" s="22">
        <v>2</v>
      </c>
    </row>
    <row r="65" spans="1:20" ht="20.25">
      <c r="A65" s="1">
        <v>52</v>
      </c>
      <c r="B65" s="50" t="s">
        <v>53</v>
      </c>
      <c r="C65" s="34"/>
      <c r="D65" s="34">
        <v>30</v>
      </c>
      <c r="E65" s="34"/>
      <c r="F65" s="34">
        <v>30</v>
      </c>
      <c r="G65" s="35"/>
      <c r="H65" s="35">
        <v>15</v>
      </c>
      <c r="I65" s="34">
        <v>70.53</v>
      </c>
      <c r="J65" s="35">
        <v>15</v>
      </c>
      <c r="K65" s="37">
        <v>38332.63</v>
      </c>
      <c r="L65" s="42">
        <v>8050501.77</v>
      </c>
      <c r="M65" s="41">
        <f t="shared" si="4"/>
        <v>8050.50177</v>
      </c>
      <c r="N65" s="46">
        <f t="shared" si="5"/>
        <v>21.001694300651952</v>
      </c>
      <c r="O65" s="35">
        <v>15</v>
      </c>
      <c r="P65" s="35">
        <v>2</v>
      </c>
      <c r="Q65" s="13">
        <v>-15</v>
      </c>
      <c r="R65" s="13">
        <f t="shared" si="6"/>
        <v>90</v>
      </c>
      <c r="S65" s="47">
        <f t="shared" si="7"/>
        <v>1.2857142857142858</v>
      </c>
      <c r="T65" s="22">
        <v>4</v>
      </c>
    </row>
    <row r="66" spans="1:20" ht="20.25">
      <c r="A66" s="1">
        <v>53</v>
      </c>
      <c r="B66" s="2" t="s">
        <v>54</v>
      </c>
      <c r="C66" s="34"/>
      <c r="D66" s="34">
        <v>30</v>
      </c>
      <c r="E66" s="34"/>
      <c r="F66" s="34">
        <v>30</v>
      </c>
      <c r="G66" s="35"/>
      <c r="H66" s="35">
        <v>15</v>
      </c>
      <c r="I66" s="34">
        <v>78.42</v>
      </c>
      <c r="J66" s="35">
        <v>15</v>
      </c>
      <c r="K66" s="37">
        <v>17987.73</v>
      </c>
      <c r="L66" s="42">
        <v>3710743.35</v>
      </c>
      <c r="M66" s="41">
        <f t="shared" si="4"/>
        <v>3710.74335</v>
      </c>
      <c r="N66" s="46">
        <f t="shared" si="5"/>
        <v>20.629303141641554</v>
      </c>
      <c r="O66" s="35">
        <v>15</v>
      </c>
      <c r="P66" s="35"/>
      <c r="Q66" s="13">
        <v>15</v>
      </c>
      <c r="R66" s="13">
        <f t="shared" si="6"/>
        <v>120</v>
      </c>
      <c r="S66" s="17">
        <f t="shared" si="7"/>
        <v>1.7142857142857142</v>
      </c>
      <c r="T66" s="22">
        <v>2</v>
      </c>
    </row>
    <row r="67" spans="1:20" ht="20.25">
      <c r="A67" s="1">
        <v>54</v>
      </c>
      <c r="B67" s="2" t="s">
        <v>83</v>
      </c>
      <c r="C67" s="34"/>
      <c r="D67" s="34">
        <v>30</v>
      </c>
      <c r="E67" s="34"/>
      <c r="F67" s="34">
        <v>30</v>
      </c>
      <c r="G67" s="35"/>
      <c r="H67" s="35">
        <v>15</v>
      </c>
      <c r="I67" s="34">
        <v>71.59</v>
      </c>
      <c r="J67" s="35">
        <v>15</v>
      </c>
      <c r="K67" s="37">
        <v>67076.62</v>
      </c>
      <c r="L67" s="42">
        <v>13553502.06</v>
      </c>
      <c r="M67" s="41">
        <f t="shared" si="4"/>
        <v>13553.50206</v>
      </c>
      <c r="N67" s="46">
        <f t="shared" si="5"/>
        <v>20.206000332157465</v>
      </c>
      <c r="O67" s="35">
        <v>15</v>
      </c>
      <c r="P67" s="35"/>
      <c r="Q67" s="13">
        <v>15</v>
      </c>
      <c r="R67" s="13">
        <f t="shared" si="6"/>
        <v>120</v>
      </c>
      <c r="S67" s="17">
        <f t="shared" si="7"/>
        <v>1.7142857142857142</v>
      </c>
      <c r="T67" s="22">
        <v>2</v>
      </c>
    </row>
    <row r="68" spans="1:20" ht="23.25">
      <c r="A68" s="1">
        <v>55</v>
      </c>
      <c r="B68" s="2" t="s">
        <v>82</v>
      </c>
      <c r="C68" s="34"/>
      <c r="D68" s="34">
        <v>30</v>
      </c>
      <c r="E68" s="34"/>
      <c r="F68" s="34">
        <v>30</v>
      </c>
      <c r="G68" s="35"/>
      <c r="H68" s="35">
        <v>15</v>
      </c>
      <c r="I68" s="34">
        <v>74.47</v>
      </c>
      <c r="J68" s="35">
        <v>15</v>
      </c>
      <c r="K68" s="37">
        <v>33012.33</v>
      </c>
      <c r="L68" s="42">
        <v>7309004.33</v>
      </c>
      <c r="M68" s="41">
        <f t="shared" si="4"/>
        <v>7309.00433</v>
      </c>
      <c r="N68" s="46">
        <f t="shared" si="5"/>
        <v>22.140225576322543</v>
      </c>
      <c r="O68" s="35">
        <v>15</v>
      </c>
      <c r="P68" s="35"/>
      <c r="Q68" s="13">
        <v>15</v>
      </c>
      <c r="R68" s="13">
        <f t="shared" si="6"/>
        <v>120</v>
      </c>
      <c r="S68" s="17">
        <f t="shared" si="7"/>
        <v>1.7142857142857142</v>
      </c>
      <c r="T68" s="22">
        <v>2</v>
      </c>
    </row>
    <row r="69" spans="1:20" ht="26.25">
      <c r="A69" s="1">
        <v>56</v>
      </c>
      <c r="B69" s="2" t="s">
        <v>80</v>
      </c>
      <c r="C69" s="34"/>
      <c r="D69" s="34">
        <v>30</v>
      </c>
      <c r="E69" s="34"/>
      <c r="F69" s="34">
        <v>30</v>
      </c>
      <c r="G69" s="35"/>
      <c r="H69" s="35">
        <v>15</v>
      </c>
      <c r="I69" s="34">
        <v>82.21</v>
      </c>
      <c r="J69" s="35">
        <v>30</v>
      </c>
      <c r="K69" s="37">
        <v>41290.07</v>
      </c>
      <c r="L69" s="42">
        <v>7943472.84</v>
      </c>
      <c r="M69" s="41">
        <f t="shared" si="4"/>
        <v>7943.472839999999</v>
      </c>
      <c r="N69" s="46">
        <f t="shared" si="5"/>
        <v>19.23821596814924</v>
      </c>
      <c r="O69" s="35">
        <v>0</v>
      </c>
      <c r="P69" s="35"/>
      <c r="Q69" s="13">
        <v>15</v>
      </c>
      <c r="R69" s="13">
        <f t="shared" si="6"/>
        <v>120</v>
      </c>
      <c r="S69" s="17">
        <f t="shared" si="7"/>
        <v>1.7142857142857142</v>
      </c>
      <c r="T69" s="22">
        <v>2</v>
      </c>
    </row>
    <row r="70" spans="1:20" ht="20.25">
      <c r="A70" s="1">
        <v>57</v>
      </c>
      <c r="B70" s="2" t="s">
        <v>55</v>
      </c>
      <c r="C70" s="34"/>
      <c r="D70" s="34">
        <v>30</v>
      </c>
      <c r="E70" s="34"/>
      <c r="F70" s="34">
        <v>30</v>
      </c>
      <c r="G70" s="35"/>
      <c r="H70" s="35">
        <v>15</v>
      </c>
      <c r="I70" s="47" t="s">
        <v>92</v>
      </c>
      <c r="J70" s="35">
        <v>30</v>
      </c>
      <c r="K70" s="37">
        <v>15438.08</v>
      </c>
      <c r="L70" s="42">
        <v>3184913.64</v>
      </c>
      <c r="M70" s="41">
        <f t="shared" si="4"/>
        <v>3184.91364</v>
      </c>
      <c r="N70" s="46">
        <f t="shared" si="5"/>
        <v>20.630244434541083</v>
      </c>
      <c r="O70" s="35">
        <v>15</v>
      </c>
      <c r="P70" s="35"/>
      <c r="Q70" s="13">
        <v>15</v>
      </c>
      <c r="R70" s="13">
        <f t="shared" si="6"/>
        <v>135</v>
      </c>
      <c r="S70" s="17">
        <f t="shared" si="7"/>
        <v>1.9285714285714286</v>
      </c>
      <c r="T70" s="22">
        <v>1</v>
      </c>
    </row>
    <row r="71" spans="1:20" ht="20.25">
      <c r="A71" s="1">
        <v>58</v>
      </c>
      <c r="B71" s="2" t="s">
        <v>56</v>
      </c>
      <c r="C71" s="34"/>
      <c r="D71" s="34">
        <v>30</v>
      </c>
      <c r="E71" s="34"/>
      <c r="F71" s="34">
        <v>30</v>
      </c>
      <c r="G71" s="35"/>
      <c r="H71" s="35">
        <v>15</v>
      </c>
      <c r="I71" s="34">
        <v>82.49</v>
      </c>
      <c r="J71" s="35">
        <v>30</v>
      </c>
      <c r="K71" s="37">
        <v>16817.48</v>
      </c>
      <c r="L71" s="42">
        <v>3517961.66</v>
      </c>
      <c r="M71" s="41">
        <f t="shared" si="4"/>
        <v>3517.96166</v>
      </c>
      <c r="N71" s="46">
        <f t="shared" si="5"/>
        <v>20.91848279290357</v>
      </c>
      <c r="O71" s="35">
        <v>15</v>
      </c>
      <c r="P71" s="35"/>
      <c r="Q71" s="13">
        <v>15</v>
      </c>
      <c r="R71" s="13">
        <f t="shared" si="6"/>
        <v>135</v>
      </c>
      <c r="S71" s="17">
        <f t="shared" si="7"/>
        <v>1.9285714285714286</v>
      </c>
      <c r="T71" s="22">
        <v>1</v>
      </c>
    </row>
    <row r="72" spans="1:20" ht="20.25">
      <c r="A72" s="1">
        <v>59</v>
      </c>
      <c r="B72" s="2" t="s">
        <v>57</v>
      </c>
      <c r="C72" s="34"/>
      <c r="D72" s="34">
        <v>30</v>
      </c>
      <c r="E72" s="34"/>
      <c r="F72" s="34">
        <v>30</v>
      </c>
      <c r="G72" s="35"/>
      <c r="H72" s="35">
        <v>15</v>
      </c>
      <c r="I72" s="34">
        <v>85.8</v>
      </c>
      <c r="J72" s="35">
        <v>30</v>
      </c>
      <c r="K72" s="37">
        <v>22437.15</v>
      </c>
      <c r="L72" s="42">
        <v>4880408.73</v>
      </c>
      <c r="M72" s="41">
        <f t="shared" si="4"/>
        <v>4880.40873</v>
      </c>
      <c r="N72" s="46">
        <f t="shared" si="5"/>
        <v>21.75146455766441</v>
      </c>
      <c r="O72" s="35">
        <v>15</v>
      </c>
      <c r="P72" s="35"/>
      <c r="Q72" s="13">
        <v>15</v>
      </c>
      <c r="R72" s="13">
        <f t="shared" si="6"/>
        <v>135</v>
      </c>
      <c r="S72" s="17">
        <f t="shared" si="7"/>
        <v>1.9285714285714286</v>
      </c>
      <c r="T72" s="22">
        <v>1</v>
      </c>
    </row>
    <row r="73" spans="1:20" ht="20.25">
      <c r="A73" s="1">
        <v>60</v>
      </c>
      <c r="B73" s="2" t="s">
        <v>58</v>
      </c>
      <c r="C73" s="34"/>
      <c r="D73" s="34">
        <v>30</v>
      </c>
      <c r="E73" s="34"/>
      <c r="F73" s="34">
        <v>30</v>
      </c>
      <c r="G73" s="35"/>
      <c r="H73" s="35">
        <v>15</v>
      </c>
      <c r="I73" s="34">
        <v>77.54</v>
      </c>
      <c r="J73" s="35">
        <v>15</v>
      </c>
      <c r="K73" s="37">
        <v>17378.62</v>
      </c>
      <c r="L73" s="42">
        <v>3080311.36</v>
      </c>
      <c r="M73" s="41">
        <f t="shared" si="4"/>
        <v>3080.3113599999997</v>
      </c>
      <c r="N73" s="46">
        <f t="shared" si="5"/>
        <v>17.72471784295876</v>
      </c>
      <c r="O73" s="35">
        <v>0</v>
      </c>
      <c r="P73" s="35"/>
      <c r="Q73" s="13">
        <v>15</v>
      </c>
      <c r="R73" s="13">
        <f t="shared" si="6"/>
        <v>105</v>
      </c>
      <c r="S73" s="17">
        <f t="shared" si="7"/>
        <v>1.5</v>
      </c>
      <c r="T73" s="22">
        <v>3</v>
      </c>
    </row>
    <row r="74" spans="1:20" ht="20.25">
      <c r="A74" s="1">
        <v>61</v>
      </c>
      <c r="B74" s="2" t="s">
        <v>67</v>
      </c>
      <c r="C74" s="7"/>
      <c r="D74" s="34">
        <v>30</v>
      </c>
      <c r="E74" s="7"/>
      <c r="F74" s="34">
        <v>30</v>
      </c>
      <c r="G74" s="13"/>
      <c r="H74" s="35">
        <v>15</v>
      </c>
      <c r="I74" s="7">
        <v>73.28</v>
      </c>
      <c r="J74" s="13">
        <v>15</v>
      </c>
      <c r="K74" s="38">
        <v>18657.64</v>
      </c>
      <c r="L74" s="43">
        <v>3895361.07</v>
      </c>
      <c r="M74" s="41">
        <f t="shared" si="4"/>
        <v>3895.36107</v>
      </c>
      <c r="N74" s="44">
        <f t="shared" si="5"/>
        <v>20.878101785649203</v>
      </c>
      <c r="O74" s="13">
        <v>15</v>
      </c>
      <c r="P74" s="13"/>
      <c r="Q74" s="13">
        <v>15</v>
      </c>
      <c r="R74" s="13">
        <f t="shared" si="6"/>
        <v>120</v>
      </c>
      <c r="S74" s="17">
        <f t="shared" si="7"/>
        <v>1.7142857142857142</v>
      </c>
      <c r="T74" s="22">
        <v>2</v>
      </c>
    </row>
    <row r="75" spans="1:20" ht="51">
      <c r="A75" s="1">
        <v>62</v>
      </c>
      <c r="B75" s="2" t="s">
        <v>60</v>
      </c>
      <c r="C75" s="34"/>
      <c r="D75" s="34">
        <v>30</v>
      </c>
      <c r="E75" s="34"/>
      <c r="F75" s="34">
        <v>30</v>
      </c>
      <c r="G75" s="35"/>
      <c r="H75" s="35">
        <v>15</v>
      </c>
      <c r="I75" s="47">
        <v>86.31</v>
      </c>
      <c r="J75" s="35">
        <v>30</v>
      </c>
      <c r="K75" s="37">
        <v>70715.58</v>
      </c>
      <c r="L75" s="42">
        <v>15807054.24</v>
      </c>
      <c r="M75" s="41">
        <f t="shared" si="4"/>
        <v>15807.05424</v>
      </c>
      <c r="N75" s="46">
        <f t="shared" si="5"/>
        <v>22.353000908710637</v>
      </c>
      <c r="O75" s="35">
        <v>15</v>
      </c>
      <c r="P75" s="35"/>
      <c r="Q75" s="13">
        <v>15</v>
      </c>
      <c r="R75" s="13">
        <f t="shared" si="6"/>
        <v>135</v>
      </c>
      <c r="S75" s="17">
        <f t="shared" si="7"/>
        <v>1.9285714285714286</v>
      </c>
      <c r="T75" s="22">
        <v>1</v>
      </c>
    </row>
    <row r="76" spans="1:20" ht="20.25">
      <c r="A76" s="1">
        <v>63</v>
      </c>
      <c r="B76" s="2" t="s">
        <v>61</v>
      </c>
      <c r="C76" s="34"/>
      <c r="D76" s="34">
        <v>30</v>
      </c>
      <c r="E76" s="34"/>
      <c r="F76" s="34">
        <v>30</v>
      </c>
      <c r="G76" s="35"/>
      <c r="H76" s="35">
        <v>15</v>
      </c>
      <c r="I76" s="34">
        <v>87.57</v>
      </c>
      <c r="J76" s="35">
        <v>30</v>
      </c>
      <c r="K76" s="37">
        <v>19974.74</v>
      </c>
      <c r="L76" s="42">
        <v>4295790.73</v>
      </c>
      <c r="M76" s="41">
        <f t="shared" si="4"/>
        <v>4295.790730000001</v>
      </c>
      <c r="N76" s="46">
        <f t="shared" si="5"/>
        <v>21.506115874349305</v>
      </c>
      <c r="O76" s="35">
        <v>15</v>
      </c>
      <c r="P76" s="35"/>
      <c r="Q76" s="13">
        <v>15</v>
      </c>
      <c r="R76" s="13">
        <f t="shared" si="6"/>
        <v>135</v>
      </c>
      <c r="S76" s="17">
        <f t="shared" si="7"/>
        <v>1.9285714285714286</v>
      </c>
      <c r="T76" s="22">
        <v>1</v>
      </c>
    </row>
    <row r="77" spans="1:20" ht="20.25">
      <c r="A77" s="1">
        <v>64</v>
      </c>
      <c r="B77" s="2" t="s">
        <v>62</v>
      </c>
      <c r="C77" s="34"/>
      <c r="D77" s="34">
        <v>30</v>
      </c>
      <c r="E77" s="34"/>
      <c r="F77" s="34">
        <v>30</v>
      </c>
      <c r="G77" s="35"/>
      <c r="H77" s="35">
        <v>15</v>
      </c>
      <c r="I77" s="34">
        <v>83.78</v>
      </c>
      <c r="J77" s="35">
        <v>30</v>
      </c>
      <c r="K77" s="37">
        <v>13726.98</v>
      </c>
      <c r="L77" s="42">
        <v>2528934.18</v>
      </c>
      <c r="M77" s="41">
        <f t="shared" si="4"/>
        <v>2528.93418</v>
      </c>
      <c r="N77" s="46">
        <f t="shared" si="5"/>
        <v>18.423092187793674</v>
      </c>
      <c r="O77" s="35">
        <v>0</v>
      </c>
      <c r="P77" s="35"/>
      <c r="Q77" s="13">
        <v>15</v>
      </c>
      <c r="R77" s="13">
        <f t="shared" si="6"/>
        <v>120</v>
      </c>
      <c r="S77" s="17">
        <f t="shared" si="7"/>
        <v>1.7142857142857142</v>
      </c>
      <c r="T77" s="22">
        <v>2</v>
      </c>
    </row>
    <row r="78" spans="1:20" ht="20.25">
      <c r="A78" s="1">
        <v>65</v>
      </c>
      <c r="B78" s="2" t="s">
        <v>81</v>
      </c>
      <c r="C78" s="34"/>
      <c r="D78" s="34">
        <v>30</v>
      </c>
      <c r="E78" s="34"/>
      <c r="F78" s="34">
        <v>30</v>
      </c>
      <c r="G78" s="35"/>
      <c r="H78" s="35">
        <v>15</v>
      </c>
      <c r="I78" s="47">
        <v>72.06</v>
      </c>
      <c r="J78" s="35">
        <v>15</v>
      </c>
      <c r="K78" s="37">
        <v>69090.53</v>
      </c>
      <c r="L78" s="42">
        <v>14218105.35</v>
      </c>
      <c r="M78" s="41">
        <f aca="true" t="shared" si="8" ref="M78:M83">L78/1000</f>
        <v>14218.10535</v>
      </c>
      <c r="N78" s="46">
        <f aca="true" t="shared" si="9" ref="N78:N83">M78*100/K78</f>
        <v>20.578949604236644</v>
      </c>
      <c r="O78" s="35">
        <v>15</v>
      </c>
      <c r="P78" s="35"/>
      <c r="Q78" s="13">
        <v>15</v>
      </c>
      <c r="R78" s="13">
        <f aca="true" t="shared" si="10" ref="R78:R83">D78+F78+H78+J78+O78+Q78</f>
        <v>120</v>
      </c>
      <c r="S78" s="17">
        <f aca="true" t="shared" si="11" ref="S78:S83">R78/70</f>
        <v>1.7142857142857142</v>
      </c>
      <c r="T78" s="22">
        <v>2</v>
      </c>
    </row>
    <row r="79" spans="1:20" ht="20.25">
      <c r="A79" s="1">
        <v>66</v>
      </c>
      <c r="B79" s="2" t="s">
        <v>85</v>
      </c>
      <c r="C79" s="34"/>
      <c r="D79" s="34">
        <v>30</v>
      </c>
      <c r="E79" s="34"/>
      <c r="F79" s="34">
        <v>30</v>
      </c>
      <c r="G79" s="35"/>
      <c r="H79" s="35">
        <v>15</v>
      </c>
      <c r="I79" s="34">
        <v>21.42</v>
      </c>
      <c r="J79" s="35">
        <v>0</v>
      </c>
      <c r="K79" s="37">
        <v>243943.9</v>
      </c>
      <c r="L79" s="42">
        <v>36542650.95</v>
      </c>
      <c r="M79" s="41">
        <f t="shared" si="8"/>
        <v>36542.65095</v>
      </c>
      <c r="N79" s="46">
        <f t="shared" si="9"/>
        <v>14.979940449423005</v>
      </c>
      <c r="O79" s="35">
        <v>0</v>
      </c>
      <c r="P79" s="35"/>
      <c r="Q79" s="13">
        <v>15</v>
      </c>
      <c r="R79" s="13">
        <f t="shared" si="10"/>
        <v>90</v>
      </c>
      <c r="S79" s="17">
        <f t="shared" si="11"/>
        <v>1.2857142857142858</v>
      </c>
      <c r="T79" s="22">
        <v>4</v>
      </c>
    </row>
    <row r="80" spans="1:20" ht="20.25">
      <c r="A80" s="1">
        <v>67</v>
      </c>
      <c r="B80" s="2" t="s">
        <v>63</v>
      </c>
      <c r="C80" s="7"/>
      <c r="D80" s="34">
        <v>30</v>
      </c>
      <c r="E80" s="7"/>
      <c r="F80" s="34">
        <v>30</v>
      </c>
      <c r="G80" s="13"/>
      <c r="H80" s="35">
        <v>15</v>
      </c>
      <c r="I80" s="7">
        <v>69.87</v>
      </c>
      <c r="J80" s="13">
        <v>0</v>
      </c>
      <c r="K80" s="38">
        <v>42460.34</v>
      </c>
      <c r="L80" s="43">
        <v>9855841.48</v>
      </c>
      <c r="M80" s="41">
        <f t="shared" si="8"/>
        <v>9855.841480000001</v>
      </c>
      <c r="N80" s="44">
        <f t="shared" si="9"/>
        <v>23.21187602360226</v>
      </c>
      <c r="O80" s="13">
        <v>15</v>
      </c>
      <c r="P80" s="13"/>
      <c r="Q80" s="13">
        <v>15</v>
      </c>
      <c r="R80" s="13">
        <f t="shared" si="10"/>
        <v>105</v>
      </c>
      <c r="S80" s="17">
        <f t="shared" si="11"/>
        <v>1.5</v>
      </c>
      <c r="T80" s="22">
        <v>3</v>
      </c>
    </row>
    <row r="81" spans="1:20" ht="20.25">
      <c r="A81" s="1">
        <v>68</v>
      </c>
      <c r="B81" s="2" t="s">
        <v>64</v>
      </c>
      <c r="C81" s="7"/>
      <c r="D81" s="34">
        <v>30</v>
      </c>
      <c r="E81" s="7"/>
      <c r="F81" s="34">
        <v>30</v>
      </c>
      <c r="G81" s="13"/>
      <c r="H81" s="35">
        <v>15</v>
      </c>
      <c r="I81" s="17">
        <v>95.09</v>
      </c>
      <c r="J81" s="13">
        <v>30</v>
      </c>
      <c r="K81" s="38">
        <v>10375.39</v>
      </c>
      <c r="L81" s="43">
        <v>2489981.65</v>
      </c>
      <c r="M81" s="41">
        <f t="shared" si="8"/>
        <v>2489.9816499999997</v>
      </c>
      <c r="N81" s="44">
        <f t="shared" si="9"/>
        <v>23.998921004415255</v>
      </c>
      <c r="O81" s="13">
        <v>15</v>
      </c>
      <c r="P81" s="13"/>
      <c r="Q81" s="13">
        <v>15</v>
      </c>
      <c r="R81" s="13">
        <f t="shared" si="10"/>
        <v>135</v>
      </c>
      <c r="S81" s="17">
        <f t="shared" si="11"/>
        <v>1.9285714285714286</v>
      </c>
      <c r="T81" s="22">
        <v>1</v>
      </c>
    </row>
    <row r="82" spans="1:20" ht="20.25">
      <c r="A82" s="1">
        <v>69</v>
      </c>
      <c r="B82" s="2" t="s">
        <v>66</v>
      </c>
      <c r="C82" s="7"/>
      <c r="D82" s="34">
        <v>30</v>
      </c>
      <c r="E82" s="7"/>
      <c r="F82" s="34">
        <v>30</v>
      </c>
      <c r="G82" s="13"/>
      <c r="H82" s="35">
        <v>15</v>
      </c>
      <c r="I82" s="7">
        <v>66.03</v>
      </c>
      <c r="J82" s="13">
        <v>0</v>
      </c>
      <c r="K82" s="38">
        <v>14338.44</v>
      </c>
      <c r="L82" s="43">
        <v>2791562.38</v>
      </c>
      <c r="M82" s="41">
        <f t="shared" si="8"/>
        <v>2791.56238</v>
      </c>
      <c r="N82" s="44">
        <f t="shared" si="9"/>
        <v>19.469080178875807</v>
      </c>
      <c r="O82" s="13">
        <v>0</v>
      </c>
      <c r="P82" s="13"/>
      <c r="Q82" s="13">
        <v>15</v>
      </c>
      <c r="R82" s="13">
        <f t="shared" si="10"/>
        <v>90</v>
      </c>
      <c r="S82" s="17">
        <f t="shared" si="11"/>
        <v>1.2857142857142858</v>
      </c>
      <c r="T82" s="22">
        <v>4</v>
      </c>
    </row>
    <row r="83" spans="1:20" ht="20.25">
      <c r="A83" s="1">
        <v>70</v>
      </c>
      <c r="B83" s="2" t="s">
        <v>87</v>
      </c>
      <c r="C83" s="34"/>
      <c r="D83" s="34">
        <v>30</v>
      </c>
      <c r="E83" s="34"/>
      <c r="F83" s="34">
        <v>30</v>
      </c>
      <c r="G83" s="35"/>
      <c r="H83" s="35">
        <v>15</v>
      </c>
      <c r="I83" s="47">
        <v>71.75</v>
      </c>
      <c r="J83" s="35">
        <v>15</v>
      </c>
      <c r="K83" s="40">
        <v>67274.51</v>
      </c>
      <c r="L83" s="43">
        <v>11824989.74</v>
      </c>
      <c r="M83" s="41">
        <f t="shared" si="8"/>
        <v>11824.98974</v>
      </c>
      <c r="N83" s="44">
        <f t="shared" si="9"/>
        <v>17.5772216549775</v>
      </c>
      <c r="O83" s="13">
        <v>0</v>
      </c>
      <c r="P83" s="13"/>
      <c r="Q83" s="13">
        <v>15</v>
      </c>
      <c r="R83" s="13">
        <f t="shared" si="10"/>
        <v>105</v>
      </c>
      <c r="S83" s="17">
        <f t="shared" si="11"/>
        <v>1.5</v>
      </c>
      <c r="T83" s="22">
        <v>3</v>
      </c>
    </row>
    <row r="84" spans="9:13" ht="15">
      <c r="I84" s="16"/>
      <c r="K84" s="45">
        <f>SUM(K14:K83)</f>
        <v>2099269.2399999998</v>
      </c>
      <c r="L84" s="45">
        <f>SUM(L14:L83)</f>
        <v>429036226.11000013</v>
      </c>
      <c r="M84" s="45">
        <f>SUM(M14:M83)</f>
        <v>429036.2261099999</v>
      </c>
    </row>
    <row r="85" ht="20.25" customHeight="1"/>
    <row r="86" spans="2:9" ht="14.25">
      <c r="B86" t="s">
        <v>98</v>
      </c>
      <c r="F86" s="27"/>
      <c r="G86" s="28"/>
      <c r="H86" s="28"/>
      <c r="I86" t="s">
        <v>99</v>
      </c>
    </row>
  </sheetData>
  <sheetProtection/>
  <mergeCells count="13">
    <mergeCell ref="A7:T7"/>
    <mergeCell ref="A8:T8"/>
    <mergeCell ref="T10:T12"/>
    <mergeCell ref="B10:B12"/>
    <mergeCell ref="A10:A12"/>
    <mergeCell ref="C10:R10"/>
    <mergeCell ref="S10:S12"/>
    <mergeCell ref="P11:Q11"/>
    <mergeCell ref="C11:D11"/>
    <mergeCell ref="E11:F11"/>
    <mergeCell ref="G11:H11"/>
    <mergeCell ref="I11:J11"/>
    <mergeCell ref="N11:O11"/>
  </mergeCells>
  <hyperlinks>
    <hyperlink ref="G11" r:id="rId1" display="garantf1://12081731.100500/"/>
  </hyperlinks>
  <printOptions/>
  <pageMargins left="0.52" right="0.31496062992125984" top="0.34" bottom="0.23" header="0.31496062992125984" footer="0.22"/>
  <pageSetup fitToHeight="0" fitToWidth="1" horizontalDpi="600" verticalDpi="600" orientation="landscape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Фоломеев Алексей Олегович</cp:lastModifiedBy>
  <cp:lastPrinted>2013-04-24T06:01:42Z</cp:lastPrinted>
  <dcterms:created xsi:type="dcterms:W3CDTF">2012-04-17T13:30:50Z</dcterms:created>
  <dcterms:modified xsi:type="dcterms:W3CDTF">2013-08-01T12:20:49Z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