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976" windowHeight="10416" activeTab="0"/>
  </bookViews>
  <sheets>
    <sheet name="ПФО" sheetId="1" r:id="rId1"/>
    <sheet name="СЗФО" sheetId="2" r:id="rId2"/>
    <sheet name="СФО" sheetId="3" r:id="rId3"/>
    <sheet name="УФО" sheetId="4" r:id="rId4"/>
    <sheet name="ЦФО" sheetId="5" r:id="rId5"/>
    <sheet name="ЮСКФО" sheetId="6" r:id="rId6"/>
  </sheets>
  <definedNames>
    <definedName name="Z_33EE11C6_AC01_4654_9C38_3EC37BB9341E_.wvu.Rows" localSheetId="2" hidden="1">'СФО'!$9:$9</definedName>
    <definedName name="Z_5A725399_D3EC_47B7_ACC3_CF37A1AFDF7B_.wvu.Rows" localSheetId="2" hidden="1">'СФО'!$9:$9</definedName>
    <definedName name="Z_DE6A8BC6_74EE_4353_890A_1B23C4097394_.wvu.Rows" localSheetId="2" hidden="1">'СФО'!$9:$9</definedName>
    <definedName name="_xlnm.Print_Titles" localSheetId="4">'ЦФО'!$4:$5</definedName>
    <definedName name="_xlnm.Print_Area" localSheetId="0">'ПФО'!$A$1:$M$17</definedName>
    <definedName name="_xlnm.Print_Area" localSheetId="1">'СЗФО'!$A$1:$M$20</definedName>
    <definedName name="_xlnm.Print_Area" localSheetId="2">'СФО'!$A$1:$M$19</definedName>
  </definedNames>
  <calcPr fullCalcOnLoad="1"/>
</workbook>
</file>

<file path=xl/sharedStrings.xml><?xml version="1.0" encoding="utf-8"?>
<sst xmlns="http://schemas.openxmlformats.org/spreadsheetml/2006/main" count="359" uniqueCount="123">
  <si>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</si>
  <si>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</si>
  <si>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</si>
  <si>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</si>
  <si>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</si>
  <si>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Субъект РФ (часть)</t>
  </si>
  <si>
    <t>Примечание (перезачет в счет следующих периодов / перезачет в счет платы за другое разрешение/перезачет в счет платы за другую полосу частот/возврат средств пользователю)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</si>
  <si>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</si>
  <si>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</si>
  <si>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</si>
  <si>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</si>
  <si>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</si>
  <si>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</si>
  <si>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Радио-технология</t>
  </si>
  <si>
    <t>Полное наименование пользователя радиочастотным спектром</t>
  </si>
  <si>
    <t>GSM</t>
  </si>
  <si>
    <t>Итого по ЕГП</t>
  </si>
  <si>
    <t>2. Разовая плата и ежегодная плата за первый период использования</t>
  </si>
  <si>
    <t>Итого по РП, ЕП-1</t>
  </si>
  <si>
    <t>Всего ЕГП, РП, ЕП-1</t>
  </si>
  <si>
    <t>1.Ежегодная плата</t>
  </si>
  <si>
    <t>Решение ГКРЧ/Лицензия</t>
  </si>
  <si>
    <t>Публичное акционерное общество "Мобильные ТелеСистемы"</t>
  </si>
  <si>
    <t>Публичное акционерное общество "МегаФон"</t>
  </si>
  <si>
    <t>7812014560</t>
  </si>
  <si>
    <t>770601001</t>
  </si>
  <si>
    <t xml:space="preserve">Ярославская область </t>
  </si>
  <si>
    <t xml:space="preserve">Управление по Ярославской области филиала ФГУП "РЧЦ ЦФО" в Центральном федеральном округе </t>
  </si>
  <si>
    <t>Решение ГКРЧ / Лицензия</t>
  </si>
  <si>
    <t>1. Ежегодная плата</t>
  </si>
  <si>
    <t>Управление по Красноярскому краю филиала ФГУП "РЧЦ ЦФО" в Сибирском федеральном округе</t>
  </si>
  <si>
    <t>UMTS</t>
  </si>
  <si>
    <t>Челябинская область</t>
  </si>
  <si>
    <t>Управление по Челябинской области филиала ФГУП "РЧЦ ЦФО" в Уральском федеральном округе</t>
  </si>
  <si>
    <t xml:space="preserve">Публичное акционерное общество "МегаФон" </t>
  </si>
  <si>
    <t>Калужская область</t>
  </si>
  <si>
    <t>Примечание (перезачет в счет следующих периодов / перезачет в счет платы за другое разрешение / перезачет в счет платы за другую полосу частот / возврат средств пользователю)</t>
  </si>
  <si>
    <t>Радиотехнология (GSM (кроме GSM-R) / UMTS/ IMT MC-450 / LTE)</t>
  </si>
  <si>
    <t>Общество с ограниченной ответственностью "Т2 Мобайл"</t>
  </si>
  <si>
    <t>7743895280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</si>
  <si>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</si>
  <si>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</si>
  <si>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</si>
  <si>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04.12.2003
28.11.2005
19.08.2009
16.10.2015</t>
  </si>
  <si>
    <t>Перезачет в счет следующих периодов</t>
  </si>
  <si>
    <t>Перезачет в счет платы за другую полосу частот</t>
  </si>
  <si>
    <t>Управление по Пермскому краю филиала ФГУП "РЧЦ ЦФО" в Приволжском федеральном округе</t>
  </si>
  <si>
    <t>Республика Карелия</t>
  </si>
  <si>
    <t>7958-ОР, 
05-10-05-100,
15-35-09-4</t>
  </si>
  <si>
    <t>04.12.2003, 
28.11.2005,
16.10.2015</t>
  </si>
  <si>
    <t>Управление по Республике Карелия филиала ФГУП "РЧЦ ЦФО" в Северо-Западном федеральном округе</t>
  </si>
  <si>
    <t>Республика Коми</t>
  </si>
  <si>
    <t>7950-ОР, 
05-10-05-104,
09-04-09/139,
15-35-09-4</t>
  </si>
  <si>
    <t>04.12.2003, 
28.11.2005, 
25.06.2007,
16.10.2015</t>
  </si>
  <si>
    <t>Управление по Республике Коми филиала ФГУП "РЧЦ ЦФО" в Северо-Западном федеральном округе</t>
  </si>
  <si>
    <t>Псковская область</t>
  </si>
  <si>
    <t>7957-ОР, 
05-10-05-100,
15-35-09-4</t>
  </si>
  <si>
    <t>Управление по Псковской области филиала ФГУП "РЧЦ ЦФО" в Северо-Западном федеральном округе</t>
  </si>
  <si>
    <t>Мурманская область</t>
  </si>
  <si>
    <t>7956-ОР, 
05-10-05-100,
15-35-09-4</t>
  </si>
  <si>
    <t>Управление по Мурманской области филиала ФГУП "РЧЦ ЦФО" в Северо-Западном федеральном округе</t>
  </si>
  <si>
    <t>Республика Тыва</t>
  </si>
  <si>
    <t>Кемеровская область</t>
  </si>
  <si>
    <t>7899-ОР</t>
  </si>
  <si>
    <t>Управление по Кемеровской области филиала ФГУП "РЧЦ ЦФО" в Сибирском федеральном округе</t>
  </si>
  <si>
    <t>Публичное акционерное общество "Мегафон"</t>
  </si>
  <si>
    <t>Брянская область</t>
  </si>
  <si>
    <t>04.12.2003
19.08.2009
28.11.2005
16.10.2015</t>
  </si>
  <si>
    <t>Управление по Брянской области филиала ФГУП "РЧЦ ЦФО" в Центральном федеральном округе</t>
  </si>
  <si>
    <t>Владимирская область</t>
  </si>
  <si>
    <t>Управление по Владимирской области филиала ФГУП "РЧЦ ЦФО" в Центральном федеральном округе</t>
  </si>
  <si>
    <t>Управление по Калужской области филиала ФГУП "РЧЦ ЦФО" в Центральном федеральном округе</t>
  </si>
  <si>
    <t>Курская область</t>
  </si>
  <si>
    <t>7929-ОР
05-10-05-101
09-04-09/139
15-35-09-4</t>
  </si>
  <si>
    <t xml:space="preserve">Управление по Курской области филиала ФГУП "РЧЦ ЦФО" в Центральном федеральном округе </t>
  </si>
  <si>
    <t>Рязанская область</t>
  </si>
  <si>
    <t>7932-ОР
05-10-05-101
09-04-09/139
15-35-09-4</t>
  </si>
  <si>
    <t xml:space="preserve">Управление по Рязанской области филиала ФГУП "РЧЦ ЦФО" в Центральном федеральном округе </t>
  </si>
  <si>
    <t>Тверская область</t>
  </si>
  <si>
    <t>Управление по Тверской области филиала ФГУП "РЧЦ ЦФО" в Центральном федеральном округе</t>
  </si>
  <si>
    <t>Тульская область</t>
  </si>
  <si>
    <t>Управление по Тульской области филиала ФГУП "РЧЦ ЦФО" в Центральном федеральном округе</t>
  </si>
  <si>
    <t>Ставропольский край</t>
  </si>
  <si>
    <t>Управление по Липецкой области филиала ФГУП "РЧЦ ЦФО" в Центральном федеральном округе</t>
  </si>
  <si>
    <t>7923-ОР
05-10-05-101
09-04-09/139
15-35-09-4</t>
  </si>
  <si>
    <t>7924-ОР
05-10-05-101
09-04-09/139
15-35-09-4</t>
  </si>
  <si>
    <t>997750001</t>
  </si>
  <si>
    <t>7927-ОР
09-04-09/139
05-10-05-101
15-35-09-4</t>
  </si>
  <si>
    <t>888,3</t>
  </si>
  <si>
    <t>889,9</t>
  </si>
  <si>
    <t>933,3</t>
  </si>
  <si>
    <t>934,9</t>
  </si>
  <si>
    <t>Липецкая облась</t>
  </si>
  <si>
    <t>12-15-03
15-35-09-4</t>
  </si>
  <si>
    <t>02.10.2012
16.10.2015</t>
  </si>
  <si>
    <t>05-10-05-101,
09-04-09/139,
15-35-09-4,
7936-ОР</t>
  </si>
  <si>
    <t xml:space="preserve">28.11.2005,
19.08.2009,
16.10.2015,
04.12.2003 </t>
  </si>
  <si>
    <t xml:space="preserve">09-04-09/139, 
05-10-05-101,  
7937-ОР, 
15-35-09-4 </t>
  </si>
  <si>
    <t>19.08.2009,  28.11.2005,   04.12.2003,  16.10.2015</t>
  </si>
  <si>
    <t>Публичное акционерное общество "Вымпел-Коммуникации"</t>
  </si>
  <si>
    <t>7713076301</t>
  </si>
  <si>
    <t>771301001</t>
  </si>
  <si>
    <t>Управление по Ставропольскому краю филиала ФГУП "РЧЦ ЦФО" в Южном и Северо-Кавказском федеральных округах</t>
  </si>
  <si>
    <t>LTE</t>
  </si>
  <si>
    <t>на 4 квартал 2016 года на территории Южного и Северо-Кавказского федеральных округов</t>
  </si>
  <si>
    <t>на 4 квартал 2016 года на территории Центрального федерального округа</t>
  </si>
  <si>
    <t>на 4 квартал 2016 года на территории Уральского федерального округа</t>
  </si>
  <si>
    <t>774301001</t>
  </si>
  <si>
    <t>Перезачет в счет платы за другую полосу радиочастот</t>
  </si>
  <si>
    <t>на 4 квартал 2016 года на территории Сибирского федерального округа</t>
  </si>
  <si>
    <t xml:space="preserve">Перезачет в счет платы за другую полосу частот </t>
  </si>
  <si>
    <t>РАЗМЕРЫ
излишне уплаченных средств за использование в Российской Федерации радиочастотного спектра
на 4 квартал 2016 года
на территории Северо-Западного федерального округа</t>
  </si>
  <si>
    <t>РАЗМЕРЫ
излишне уплаченных средств за использование в Российской Федерации радиочастотного спектра
на 4 квартал 2016 года
на территории Приволжского федерального округа</t>
  </si>
  <si>
    <t>Пермский край (за исключением Коми - Пермяцкого АО)</t>
  </si>
  <si>
    <t>14-23-08</t>
  </si>
  <si>
    <t>16-36-11-4
06-16-05-340
7876-ОР</t>
  </si>
  <si>
    <t>29.02.2016
04.09.2006
04.12.2003</t>
  </si>
  <si>
    <t>15-3-А</t>
  </si>
  <si>
    <t>04.12.2003
19.08.2009</t>
  </si>
  <si>
    <t>7955-ОР
09-04-09/139</t>
  </si>
  <si>
    <t>02.10.2012 
16.10.2015</t>
  </si>
  <si>
    <t>12-15-03 
15-35-09-4</t>
  </si>
  <si>
    <t>от 18.10.2016 № 271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</si>
</sst>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</numFmts>
  <fonts count="3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30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3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2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29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9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155" applyFont="1" applyFill="1">
      <alignment/>
      <protection/>
    </xf>
    <xf numFmtId="0" fontId="24" fillId="0" borderId="10" xfId="46" applyFont="1" applyFill="1" applyBorder="1" applyAlignment="1" quotePrefix="1">
      <alignment vertical="center" wrapText="1"/>
      <protection/>
    </xf>
    <xf numFmtId="0" fontId="25" fillId="0" borderId="10" xfId="46" applyFont="1" applyFill="1" applyBorder="1" applyAlignment="1" quotePrefix="1">
      <alignment vertical="center" wrapText="1"/>
      <protection/>
    </xf>
    <xf numFmtId="196" fontId="36" fillId="0" borderId="10" xfId="85" applyNumberFormat="1" applyFont="1" applyFill="1" applyBorder="1" applyAlignment="1">
      <alignment horizontal="center" vertical="center" wrapText="1"/>
      <protection/>
    </xf>
    <xf numFmtId="0" fontId="35" fillId="0" borderId="0" xfId="85" applyFont="1" applyFill="1" applyAlignment="1">
      <alignment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/>
    </xf>
    <xf numFmtId="0" fontId="1" fillId="0" borderId="11" xfId="155" applyFont="1" applyFill="1" applyBorder="1" applyAlignment="1" applyProtection="1">
      <alignment vertical="top" wrapText="1" readingOrder="1"/>
      <protection locked="0"/>
    </xf>
    <xf numFmtId="0" fontId="25" fillId="0" borderId="10" xfId="155" applyNumberFormat="1" applyFont="1" applyFill="1" applyBorder="1" applyAlignment="1" applyProtection="1">
      <alignment horizontal="center" vertical="center" wrapText="1"/>
      <protection/>
    </xf>
    <xf numFmtId="0" fontId="23" fillId="0" borderId="11" xfId="155" applyFont="1" applyFill="1" applyBorder="1" applyAlignment="1" applyProtection="1">
      <alignment horizontal="center" vertical="top" wrapText="1" readingOrder="1"/>
      <protection locked="0"/>
    </xf>
    <xf numFmtId="0" fontId="23" fillId="0" borderId="11" xfId="155" applyFont="1" applyFill="1" applyBorder="1" applyAlignment="1" applyProtection="1">
      <alignment vertical="top" wrapText="1" readingOrder="1"/>
      <protection locked="0"/>
    </xf>
    <xf numFmtId="0" fontId="24" fillId="0" borderId="10" xfId="155" applyFont="1" applyFill="1" applyBorder="1" applyAlignment="1">
      <alignment horizontal="center" vertical="center"/>
      <protection/>
    </xf>
    <xf numFmtId="0" fontId="25" fillId="0" borderId="10" xfId="155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3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2" xfId="155" applyFont="1" applyFill="1" applyBorder="1" applyAlignment="1" applyProtection="1">
      <alignment horizontal="left" vertical="top" wrapText="1" readingOrder="1"/>
      <protection locked="0"/>
    </xf>
    <xf numFmtId="0" fontId="23" fillId="0" borderId="0" xfId="155" applyFont="1" applyFill="1" applyAlignment="1" applyProtection="1">
      <alignment horizontal="left" vertical="top" wrapText="1" readingOrder="1"/>
      <protection locked="0"/>
    </xf>
    <xf numFmtId="0" fontId="1" fillId="0" borderId="0" xfId="155" applyFont="1" applyFill="1" applyAlignment="1">
      <alignment horizontal="center" vertical="center"/>
      <protection/>
    </xf>
    <xf numFmtId="0" fontId="24" fillId="0" borderId="10" xfId="155" applyNumberFormat="1" applyFont="1" applyFill="1" applyBorder="1" applyAlignment="1" applyProtection="1">
      <alignment horizontal="center" vertical="center" wrapText="1"/>
      <protection/>
    </xf>
    <xf numFmtId="14" fontId="24" fillId="0" borderId="10" xfId="155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 indent="1"/>
    </xf>
    <xf numFmtId="0" fontId="35" fillId="0" borderId="10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left" vertical="center" wrapText="1" indent="1"/>
      <protection/>
    </xf>
    <xf numFmtId="14" fontId="35" fillId="0" borderId="10" xfId="85" applyNumberFormat="1" applyFont="1" applyFill="1" applyBorder="1" applyAlignment="1">
      <alignment horizontal="center" vertical="center" wrapText="1"/>
      <protection/>
    </xf>
    <xf numFmtId="0" fontId="24" fillId="0" borderId="10" xfId="85" applyFont="1" applyFill="1" applyBorder="1" applyAlignment="1">
      <alignment horizontal="center" vertical="center" wrapText="1"/>
      <protection/>
    </xf>
    <xf numFmtId="199" fontId="25" fillId="0" borderId="10" xfId="0" applyNumberFormat="1" applyFont="1" applyFill="1" applyBorder="1" applyAlignment="1">
      <alignment horizontal="center" vertical="center" wrapText="1"/>
    </xf>
    <xf numFmtId="199" fontId="35" fillId="0" borderId="10" xfId="85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176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175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75" fontId="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202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36" fillId="0" borderId="10" xfId="85" applyFont="1" applyFill="1" applyBorder="1" applyAlignment="1">
      <alignment horizontal="center" vertical="center" wrapText="1"/>
      <protection/>
    </xf>
    <xf numFmtId="0" fontId="24" fillId="0" borderId="0" xfId="155" applyFont="1" applyFill="1">
      <alignment/>
      <protection/>
    </xf>
    <xf numFmtId="0" fontId="36" fillId="0" borderId="10" xfId="0" applyFont="1" applyFill="1" applyBorder="1" applyAlignment="1">
      <alignment horizontal="center" vertical="center" wrapText="1"/>
    </xf>
    <xf numFmtId="0" fontId="24" fillId="0" borderId="14" xfId="39" applyFont="1" applyBorder="1" applyAlignment="1" quotePrefix="1">
      <alignment horizontal="center" vertical="center" wrapText="1"/>
      <protection/>
    </xf>
    <xf numFmtId="0" fontId="24" fillId="0" borderId="10" xfId="39" applyFont="1" applyBorder="1" applyAlignment="1" quotePrefix="1">
      <alignment horizontal="center" vertical="center" wrapText="1"/>
      <protection/>
    </xf>
    <xf numFmtId="0" fontId="37" fillId="0" borderId="10" xfId="39" applyFont="1" applyBorder="1" applyAlignment="1" quotePrefix="1">
      <alignment horizontal="center" vertical="center" wrapText="1"/>
      <protection/>
    </xf>
    <xf numFmtId="14" fontId="24" fillId="0" borderId="10" xfId="39" applyNumberFormat="1" applyFont="1" applyBorder="1" applyAlignment="1" quotePrefix="1">
      <alignment horizontal="center" vertical="center" wrapText="1"/>
      <protection/>
    </xf>
    <xf numFmtId="0" fontId="37" fillId="0" borderId="14" xfId="39" applyFont="1" applyFill="1" applyBorder="1" applyAlignment="1" quotePrefix="1">
      <alignment horizontal="left" vertical="center" wrapText="1"/>
      <protection/>
    </xf>
    <xf numFmtId="0" fontId="24" fillId="0" borderId="10" xfId="48" applyFont="1" applyBorder="1" applyAlignment="1" quotePrefix="1">
      <alignment horizontal="left" vertical="center" wrapText="1"/>
      <protection/>
    </xf>
    <xf numFmtId="0" fontId="24" fillId="0" borderId="14" xfId="39" applyFont="1" applyFill="1" applyBorder="1" applyAlignment="1" quotePrefix="1">
      <alignment horizontal="center" vertical="center" wrapText="1"/>
      <protection/>
    </xf>
    <xf numFmtId="199" fontId="1" fillId="0" borderId="10" xfId="160" applyNumberFormat="1" applyFont="1" applyFill="1" applyBorder="1" applyAlignment="1">
      <alignment horizontal="center" vertical="center" wrapText="1"/>
      <protection/>
    </xf>
    <xf numFmtId="0" fontId="35" fillId="0" borderId="0" xfId="85" applyNumberFormat="1" applyFont="1" applyFill="1" applyAlignment="1">
      <alignment horizontal="center" wrapText="1"/>
      <protection/>
    </xf>
    <xf numFmtId="0" fontId="35" fillId="0" borderId="0" xfId="85" applyFont="1" applyFill="1" applyAlignment="1">
      <alignment horizontal="center" wrapText="1"/>
      <protection/>
    </xf>
    <xf numFmtId="14" fontId="35" fillId="0" borderId="0" xfId="85" applyNumberFormat="1" applyFont="1" applyFill="1" applyAlignment="1">
      <alignment wrapText="1"/>
      <protection/>
    </xf>
    <xf numFmtId="2" fontId="35" fillId="0" borderId="0" xfId="85" applyNumberFormat="1" applyFont="1" applyFill="1" applyAlignment="1">
      <alignment wrapText="1"/>
      <protection/>
    </xf>
    <xf numFmtId="0" fontId="3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16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164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center" vertical="center" wrapText="1"/>
    </xf>
    <xf numFmtId="0" fontId="24" fillId="0" borderId="0" xfId="155" applyFont="1" applyFill="1" applyAlignment="1">
      <alignment vertical="center"/>
      <protection/>
    </xf>
    <xf numFmtId="14" fontId="37" fillId="0" borderId="10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 indent="1"/>
    </xf>
    <xf numFmtId="0" fontId="24" fillId="0" borderId="10" xfId="102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center" wrapText="1"/>
    </xf>
    <xf numFmtId="4" fontId="24" fillId="0" borderId="0" xfId="155" applyNumberFormat="1" applyFont="1" applyFill="1">
      <alignment/>
      <protection/>
    </xf>
    <xf numFmtId="2" fontId="24" fillId="0" borderId="10" xfId="0" applyNumberFormat="1" applyFont="1" applyFill="1" applyBorder="1" applyAlignment="1">
      <alignment horizontal="center" vertical="center" wrapText="1"/>
    </xf>
    <xf numFmtId="199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wrapText="1"/>
    </xf>
    <xf numFmtId="199" fontId="24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1" fillId="0" borderId="10" xfId="52" applyFont="1" applyFill="1" applyBorder="1" applyAlignment="1">
      <alignment vertical="center" wrapText="1"/>
      <protection/>
    </xf>
    <xf numFmtId="49" fontId="1" fillId="0" borderId="10" xfId="160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193" fontId="1" fillId="0" borderId="10" xfId="160" applyNumberFormat="1" applyFont="1" applyFill="1" applyBorder="1" applyAlignment="1">
      <alignment horizontal="left" vertical="center" wrapText="1" indent="1"/>
      <protection/>
    </xf>
    <xf numFmtId="14" fontId="1" fillId="0" borderId="10" xfId="0" applyNumberFormat="1" applyFont="1" applyFill="1" applyBorder="1" applyAlignment="1">
      <alignment horizontal="left" vertical="center" wrapText="1" indent="1"/>
    </xf>
    <xf numFmtId="14" fontId="1" fillId="0" borderId="10" xfId="160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74" fontId="24" fillId="0" borderId="14" xfId="39" applyNumberFormat="1" applyFont="1" applyBorder="1" applyAlignment="1" quotePrefix="1">
      <alignment horizontal="right" vertical="center" wrapText="1"/>
      <protection/>
    </xf>
    <xf numFmtId="0" fontId="35" fillId="0" borderId="15" xfId="85" applyFont="1" applyFill="1" applyBorder="1" applyAlignment="1">
      <alignment wrapText="1"/>
      <protection/>
    </xf>
    <xf numFmtId="14" fontId="35" fillId="0" borderId="15" xfId="85" applyNumberFormat="1" applyFont="1" applyFill="1" applyBorder="1" applyAlignment="1">
      <alignment wrapText="1"/>
      <protection/>
    </xf>
    <xf numFmtId="2" fontId="35" fillId="0" borderId="15" xfId="85" applyNumberFormat="1" applyFont="1" applyFill="1" applyBorder="1" applyAlignment="1">
      <alignment wrapText="1"/>
      <protection/>
    </xf>
    <xf numFmtId="0" fontId="24" fillId="0" borderId="15" xfId="155" applyFont="1" applyFill="1" applyBorder="1">
      <alignment/>
      <protection/>
    </xf>
    <xf numFmtId="4" fontId="24" fillId="0" borderId="15" xfId="155" applyNumberFormat="1" applyFont="1" applyFill="1" applyBorder="1">
      <alignment/>
      <protection/>
    </xf>
    <xf numFmtId="14" fontId="24" fillId="0" borderId="15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4" fontId="1" fillId="0" borderId="10" xfId="160" applyNumberFormat="1" applyFont="1" applyFill="1" applyBorder="1" applyAlignment="1">
      <alignment horizontal="right" vertical="center" wrapText="1"/>
      <protection/>
    </xf>
    <xf numFmtId="192" fontId="23" fillId="0" borderId="11" xfId="155" applyNumberFormat="1" applyFont="1" applyFill="1" applyBorder="1" applyAlignment="1" applyProtection="1">
      <alignment horizontal="right" vertical="top" wrapText="1" readingOrder="1"/>
      <protection locked="0"/>
    </xf>
    <xf numFmtId="4" fontId="23" fillId="0" borderId="10" xfId="155" applyNumberFormat="1" applyFont="1" applyFill="1" applyBorder="1" applyAlignment="1">
      <alignment horizontal="right" vertical="center" wrapText="1"/>
      <protection/>
    </xf>
    <xf numFmtId="2" fontId="35" fillId="0" borderId="0" xfId="85" applyNumberFormat="1" applyFont="1" applyFill="1" applyAlignment="1">
      <alignment horizontal="right" wrapText="1"/>
      <protection/>
    </xf>
    <xf numFmtId="4" fontId="25" fillId="0" borderId="13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0" fontId="36" fillId="0" borderId="10" xfId="85" applyFont="1" applyFill="1" applyBorder="1" applyAlignment="1">
      <alignment horizontal="center" vertical="center" wrapText="1"/>
      <protection/>
    </xf>
    <xf numFmtId="0" fontId="31" fillId="0" borderId="0" xfId="41" applyFont="1" applyFill="1" applyAlignment="1" quotePrefix="1">
      <alignment horizontal="center" vertical="center" wrapText="1"/>
      <protection/>
    </xf>
    <xf numFmtId="0" fontId="31" fillId="0" borderId="0" xfId="37" applyFont="1" applyFill="1" applyBorder="1" applyAlignment="1" quotePrefix="1">
      <alignment horizontal="center" vertical="center" wrapText="1"/>
      <protection/>
    </xf>
    <xf numFmtId="0" fontId="36" fillId="0" borderId="10" xfId="85" applyFont="1" applyFill="1" applyBorder="1" applyAlignment="1">
      <alignment horizontal="center" vertical="center" wrapText="1"/>
      <protection/>
    </xf>
    <xf numFmtId="0" fontId="36" fillId="0" borderId="14" xfId="85" applyFont="1" applyFill="1" applyBorder="1" applyAlignment="1">
      <alignment horizontal="center" vertical="center" wrapText="1"/>
      <protection/>
    </xf>
    <xf numFmtId="0" fontId="36" fillId="0" borderId="16" xfId="85" applyFont="1" applyFill="1" applyBorder="1" applyAlignment="1">
      <alignment horizontal="center" vertical="center" wrapText="1"/>
      <protection/>
    </xf>
    <xf numFmtId="0" fontId="36" fillId="0" borderId="17" xfId="85" applyFont="1" applyFill="1" applyBorder="1" applyAlignment="1">
      <alignment horizontal="center" vertical="center"/>
      <protection/>
    </xf>
    <xf numFmtId="0" fontId="36" fillId="0" borderId="13" xfId="85" applyFont="1" applyFill="1" applyBorder="1" applyAlignment="1">
      <alignment horizontal="center" vertical="center"/>
      <protection/>
    </xf>
    <xf numFmtId="0" fontId="25" fillId="0" borderId="10" xfId="85" applyFont="1" applyFill="1" applyBorder="1" applyAlignment="1">
      <alignment horizontal="center" wrapText="1"/>
      <protection/>
    </xf>
    <xf numFmtId="0" fontId="25" fillId="0" borderId="10" xfId="39" applyFont="1" applyFill="1" applyBorder="1" applyAlignment="1" quotePrefix="1">
      <alignment horizontal="center" vertical="center" wrapText="1"/>
      <protection/>
    </xf>
    <xf numFmtId="196" fontId="36" fillId="0" borderId="17" xfId="85" applyNumberFormat="1" applyFont="1" applyFill="1" applyBorder="1" applyAlignment="1">
      <alignment horizontal="center" vertical="center" wrapText="1"/>
      <protection/>
    </xf>
    <xf numFmtId="196" fontId="36" fillId="0" borderId="13" xfId="85" applyNumberFormat="1" applyFont="1" applyFill="1" applyBorder="1" applyAlignment="1">
      <alignment horizontal="center" vertical="center" wrapText="1"/>
      <protection/>
    </xf>
    <xf numFmtId="0" fontId="25" fillId="0" borderId="17" xfId="39" applyFont="1" applyFill="1" applyBorder="1" applyAlignment="1" quotePrefix="1">
      <alignment horizontal="center" vertical="center" wrapText="1"/>
      <protection/>
    </xf>
    <xf numFmtId="0" fontId="25" fillId="0" borderId="18" xfId="39" applyFont="1" applyFill="1" applyBorder="1" applyAlignment="1" quotePrefix="1">
      <alignment horizontal="center" vertical="center" wrapText="1"/>
      <protection/>
    </xf>
    <xf numFmtId="0" fontId="25" fillId="0" borderId="13" xfId="39" applyFont="1" applyFill="1" applyBorder="1" applyAlignment="1" quotePrefix="1">
      <alignment horizontal="center" vertical="center" wrapText="1"/>
      <protection/>
    </xf>
    <xf numFmtId="0" fontId="25" fillId="0" borderId="10" xfId="155" applyNumberFormat="1" applyFont="1" applyFill="1" applyBorder="1" applyAlignment="1" applyProtection="1">
      <alignment horizontal="center" vertical="center" wrapText="1"/>
      <protection/>
    </xf>
    <xf numFmtId="0" fontId="23" fillId="0" borderId="0" xfId="155" applyFont="1" applyFill="1" applyBorder="1" applyAlignment="1" applyProtection="1">
      <alignment horizontal="center" vertical="top" wrapText="1" readingOrder="1"/>
      <protection locked="0"/>
    </xf>
    <xf numFmtId="0" fontId="24" fillId="0" borderId="0" xfId="155" applyFont="1" applyFill="1" applyBorder="1" applyAlignment="1" applyProtection="1">
      <alignment vertical="top" wrapText="1"/>
      <protection locked="0"/>
    </xf>
    <xf numFmtId="0" fontId="36" fillId="0" borderId="0" xfId="155" applyFont="1" applyFill="1" applyBorder="1" applyAlignment="1" applyProtection="1">
      <alignment horizontal="center" vertical="top" wrapText="1" readingOrder="1"/>
      <protection locked="0"/>
    </xf>
    <xf numFmtId="0" fontId="35" fillId="0" borderId="0" xfId="155" applyFont="1" applyFill="1" applyBorder="1">
      <alignment/>
      <protection/>
    </xf>
    <xf numFmtId="0" fontId="35" fillId="0" borderId="0" xfId="155" applyFont="1" applyFill="1" applyBorder="1" applyAlignment="1" applyProtection="1">
      <alignment vertical="top" wrapText="1"/>
      <protection locked="0"/>
    </xf>
    <xf numFmtId="0" fontId="23" fillId="0" borderId="12" xfId="155" applyFont="1" applyFill="1" applyBorder="1" applyAlignment="1" applyProtection="1">
      <alignment horizontal="center" vertical="top" wrapText="1" readingOrder="1"/>
      <protection locked="0"/>
    </xf>
    <xf numFmtId="0" fontId="24" fillId="0" borderId="0" xfId="155" applyFont="1" applyFill="1">
      <alignment/>
      <protection/>
    </xf>
    <xf numFmtId="0" fontId="23" fillId="0" borderId="0" xfId="155" applyFont="1" applyFill="1" applyAlignment="1" applyProtection="1">
      <alignment horizontal="left" vertical="top" wrapText="1" readingOrder="1"/>
      <protection locked="0"/>
    </xf>
    <xf numFmtId="0" fontId="24" fillId="0" borderId="19" xfId="155" applyFont="1" applyFill="1" applyBorder="1" applyAlignment="1" applyProtection="1">
      <alignment vertical="top" wrapText="1"/>
      <protection locked="0"/>
    </xf>
    <xf numFmtId="0" fontId="36" fillId="0" borderId="10" xfId="155" applyFont="1" applyFill="1" applyBorder="1" applyAlignment="1">
      <alignment horizontal="center" vertical="center" wrapText="1"/>
      <protection/>
    </xf>
    <xf numFmtId="0" fontId="23" fillId="0" borderId="0" xfId="155" applyFont="1" applyFill="1" applyBorder="1" applyAlignment="1" applyProtection="1">
      <alignment horizontal="center" wrapText="1" readingOrder="1"/>
      <protection locked="0"/>
    </xf>
    <xf numFmtId="0" fontId="1" fillId="0" borderId="0" xfId="155" applyFont="1" applyFill="1" applyBorder="1" applyAlignment="1">
      <alignment horizontal="center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wrapText="1" readingOrder="1"/>
      <protection locked="0"/>
    </xf>
    <xf numFmtId="0" fontId="25" fillId="0" borderId="0" xfId="0" applyFont="1" applyFill="1" applyBorder="1" applyAlignment="1" applyProtection="1">
      <alignment horizontal="center" vertical="top" wrapText="1" readingOrder="1"/>
      <protection locked="0"/>
    </xf>
    <xf numFmtId="0" fontId="24" fillId="0" borderId="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center"/>
    </xf>
  </cellXfs>
  <cellStyles count="2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1" xfId="38"/>
    <cellStyle name="S1 2" xfId="39"/>
    <cellStyle name="S11" xfId="40"/>
    <cellStyle name="S2" xfId="41"/>
    <cellStyle name="S3" xfId="42"/>
    <cellStyle name="S3 2" xfId="43"/>
    <cellStyle name="S3 3" xfId="44"/>
    <cellStyle name="S4" xfId="45"/>
    <cellStyle name="S4 2" xfId="46"/>
    <cellStyle name="S4 3" xfId="47"/>
    <cellStyle name="S5" xfId="48"/>
    <cellStyle name="S6" xfId="49"/>
    <cellStyle name="S7" xfId="50"/>
    <cellStyle name="S7 2" xfId="51"/>
    <cellStyle name="S8" xfId="52"/>
    <cellStyle name="S9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 2" xfId="64"/>
    <cellStyle name="Currency" xfId="65"/>
    <cellStyle name="Currency [0]" xfId="66"/>
    <cellStyle name="Денежный 3 2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10" xfId="76"/>
    <cellStyle name="Обычный 10 2" xfId="77"/>
    <cellStyle name="Обычный 10 3" xfId="78"/>
    <cellStyle name="Обычный 11" xfId="79"/>
    <cellStyle name="Обычный 11 2" xfId="80"/>
    <cellStyle name="Обычный 12" xfId="81"/>
    <cellStyle name="Обычный 12 2" xfId="82"/>
    <cellStyle name="Обычный 12 3" xfId="83"/>
    <cellStyle name="Обычный 13" xfId="84"/>
    <cellStyle name="Обычный 13 10" xfId="85"/>
    <cellStyle name="Обычный 13 2" xfId="86"/>
    <cellStyle name="Обычный 13 3" xfId="87"/>
    <cellStyle name="Обычный 13 71" xfId="88"/>
    <cellStyle name="Обычный 14" xfId="89"/>
    <cellStyle name="Обычный 14 10" xfId="90"/>
    <cellStyle name="Обычный 14 2" xfId="91"/>
    <cellStyle name="Обычный 14 3" xfId="92"/>
    <cellStyle name="Обычный 14 4" xfId="93"/>
    <cellStyle name="Обычный 15" xfId="94"/>
    <cellStyle name="Обычный 15 2" xfId="95"/>
    <cellStyle name="Обычный 16" xfId="96"/>
    <cellStyle name="Обычный 16 2 2" xfId="97"/>
    <cellStyle name="Обычный 16 5" xfId="98"/>
    <cellStyle name="Обычный 17" xfId="99"/>
    <cellStyle name="Обычный 18" xfId="100"/>
    <cellStyle name="Обычный 19" xfId="101"/>
    <cellStyle name="Обычный 2" xfId="102"/>
    <cellStyle name="Обычный 2 10" xfId="103"/>
    <cellStyle name="Обычный 2 11" xfId="104"/>
    <cellStyle name="Обычный 2 12" xfId="105"/>
    <cellStyle name="Обычный 2 13" xfId="106"/>
    <cellStyle name="Обычный 2 14" xfId="107"/>
    <cellStyle name="Обычный 2 15" xfId="108"/>
    <cellStyle name="Обычный 2 15 2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2" xfId="115"/>
    <cellStyle name="Обычный 2 20" xfId="116"/>
    <cellStyle name="Обычный 2 21" xfId="117"/>
    <cellStyle name="Обычный 2 22" xfId="118"/>
    <cellStyle name="Обычный 2 23" xfId="119"/>
    <cellStyle name="Обычный 2 24" xfId="120"/>
    <cellStyle name="Обычный 2 25" xfId="121"/>
    <cellStyle name="Обычный 2 26" xfId="122"/>
    <cellStyle name="Обычный 2 27" xfId="123"/>
    <cellStyle name="Обычный 2 28" xfId="124"/>
    <cellStyle name="Обычный 2 29" xfId="125"/>
    <cellStyle name="Обычный 2 3" xfId="126"/>
    <cellStyle name="Обычный 2 30" xfId="127"/>
    <cellStyle name="Обычный 2 31" xfId="128"/>
    <cellStyle name="Обычный 2 32" xfId="129"/>
    <cellStyle name="Обычный 2 34" xfId="130"/>
    <cellStyle name="Обычный 2 35" xfId="131"/>
    <cellStyle name="Обычный 2 36" xfId="132"/>
    <cellStyle name="Обычный 2 37" xfId="133"/>
    <cellStyle name="Обычный 2 38" xfId="134"/>
    <cellStyle name="Обычный 2 39" xfId="135"/>
    <cellStyle name="Обычный 2 4" xfId="136"/>
    <cellStyle name="Обычный 2 40" xfId="137"/>
    <cellStyle name="Обычный 2 41" xfId="138"/>
    <cellStyle name="Обычный 2 42" xfId="139"/>
    <cellStyle name="Обычный 2 43" xfId="140"/>
    <cellStyle name="Обычный 2 44" xfId="141"/>
    <cellStyle name="Обычный 2 45" xfId="142"/>
    <cellStyle name="Обычный 2 46" xfId="143"/>
    <cellStyle name="Обычный 2 47" xfId="144"/>
    <cellStyle name="Обычный 2 48" xfId="145"/>
    <cellStyle name="Обычный 2 5" xfId="146"/>
    <cellStyle name="Обычный 2 6" xfId="147"/>
    <cellStyle name="Обычный 2 7" xfId="148"/>
    <cellStyle name="Обычный 2 8" xfId="149"/>
    <cellStyle name="Обычный 2 9" xfId="150"/>
    <cellStyle name="Обычный 20" xfId="151"/>
    <cellStyle name="Обычный 20 2" xfId="152"/>
    <cellStyle name="Обычный 21" xfId="153"/>
    <cellStyle name="Обычный 21 2" xfId="154"/>
    <cellStyle name="Обычный 22" xfId="155"/>
    <cellStyle name="Обычный 26" xfId="156"/>
    <cellStyle name="Обычный 29" xfId="157"/>
    <cellStyle name="Обычный 29 2" xfId="158"/>
    <cellStyle name="Обычный 29 3" xfId="159"/>
    <cellStyle name="Обычный 3" xfId="160"/>
    <cellStyle name="Обычный 3 16" xfId="161"/>
    <cellStyle name="Обычный 3 19" xfId="162"/>
    <cellStyle name="Обычный 3 2" xfId="163"/>
    <cellStyle name="Обычный 3 2 2" xfId="164"/>
    <cellStyle name="Обычный 3 3" xfId="165"/>
    <cellStyle name="Обычный 3 4" xfId="166"/>
    <cellStyle name="Обычный 3 6" xfId="167"/>
    <cellStyle name="Обычный 30" xfId="168"/>
    <cellStyle name="Обычный 30 2" xfId="169"/>
    <cellStyle name="Обычный 30 3" xfId="170"/>
    <cellStyle name="Обычный 31" xfId="171"/>
    <cellStyle name="Обычный 31 2" xfId="172"/>
    <cellStyle name="Обычный 31 3" xfId="173"/>
    <cellStyle name="Обычный 32" xfId="174"/>
    <cellStyle name="Обычный 34" xfId="175"/>
    <cellStyle name="Обычный 34 2" xfId="176"/>
    <cellStyle name="Обычный 35" xfId="177"/>
    <cellStyle name="Обычный 35 2" xfId="178"/>
    <cellStyle name="Обычный 36" xfId="179"/>
    <cellStyle name="Обычный 36 2" xfId="180"/>
    <cellStyle name="Обычный 36 3" xfId="181"/>
    <cellStyle name="Обычный 37" xfId="182"/>
    <cellStyle name="Обычный 37 2" xfId="183"/>
    <cellStyle name="Обычный 38" xfId="184"/>
    <cellStyle name="Обычный 38 2" xfId="185"/>
    <cellStyle name="Обычный 38 3" xfId="186"/>
    <cellStyle name="Обычный 39" xfId="187"/>
    <cellStyle name="Обычный 39 2" xfId="188"/>
    <cellStyle name="Обычный 39 3" xfId="189"/>
    <cellStyle name="Обычный 4" xfId="190"/>
    <cellStyle name="Обычный 4 2" xfId="191"/>
    <cellStyle name="Обычный 40" xfId="192"/>
    <cellStyle name="Обычный 40 2" xfId="193"/>
    <cellStyle name="Обычный 40 3" xfId="194"/>
    <cellStyle name="Обычный 41" xfId="195"/>
    <cellStyle name="Обычный 41 2" xfId="196"/>
    <cellStyle name="Обычный 41 3" xfId="197"/>
    <cellStyle name="Обычный 42" xfId="198"/>
    <cellStyle name="Обычный 42 2" xfId="199"/>
    <cellStyle name="Обычный 42 3" xfId="200"/>
    <cellStyle name="Обычный 43" xfId="201"/>
    <cellStyle name="Обычный 46" xfId="202"/>
    <cellStyle name="Обычный 47" xfId="203"/>
    <cellStyle name="Обычный 5" xfId="204"/>
    <cellStyle name="Обычный 5 10" xfId="205"/>
    <cellStyle name="Обычный 5 2" xfId="206"/>
    <cellStyle name="Обычный 6" xfId="207"/>
    <cellStyle name="Обычный 6 2" xfId="208"/>
    <cellStyle name="Обычный 6 3" xfId="209"/>
    <cellStyle name="Обычный 60" xfId="210"/>
    <cellStyle name="Обычный 7" xfId="211"/>
    <cellStyle name="Обычный 7 2" xfId="212"/>
    <cellStyle name="Обычный 7 3" xfId="213"/>
    <cellStyle name="Обычный 7 43" xfId="214"/>
    <cellStyle name="Обычный 73" xfId="215"/>
    <cellStyle name="Обычный 73 2" xfId="216"/>
    <cellStyle name="Обычный 74" xfId="217"/>
    <cellStyle name="Обычный 8" xfId="218"/>
    <cellStyle name="Обычный 8 2" xfId="219"/>
    <cellStyle name="Обычный 9" xfId="220"/>
    <cellStyle name="Обычный 9 2" xfId="221"/>
    <cellStyle name="Обычный 9 3" xfId="222"/>
    <cellStyle name="Followed Hyperlink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Финансовый 2" xfId="232"/>
    <cellStyle name="Финансовый 2 2" xfId="233"/>
    <cellStyle name="Хороший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0" zoomScaleNormal="70" zoomScaleSheetLayoutView="90" zoomScalePageLayoutView="75" workbookViewId="0" topLeftCell="F1">
      <selection activeCell="O15" sqref="O15"/>
    </sheetView>
  </sheetViews>
  <sheetFormatPr defaultColWidth="9.140625" defaultRowHeight="15"/>
  <cols>
    <col min="1" max="1" width="5.8515625" style="6" customWidth="1"/>
    <col min="2" max="2" width="43.28125" style="6" customWidth="1"/>
    <col min="3" max="3" width="20.7109375" style="55" customWidth="1"/>
    <col min="4" max="4" width="20.7109375" style="56" customWidth="1"/>
    <col min="5" max="5" width="27.140625" style="6" customWidth="1"/>
    <col min="6" max="6" width="18.00390625" style="6" customWidth="1"/>
    <col min="7" max="7" width="14.8515625" style="57" customWidth="1"/>
    <col min="8" max="8" width="18.8515625" style="58" customWidth="1"/>
    <col min="9" max="9" width="29.00390625" style="6" customWidth="1"/>
    <col min="10" max="10" width="31.421875" style="6" customWidth="1"/>
    <col min="11" max="11" width="25.7109375" style="6" customWidth="1"/>
    <col min="12" max="13" width="20.7109375" style="6" customWidth="1"/>
    <col min="14" max="14" width="9.140625" style="6" customWidth="1"/>
    <col min="15" max="15" width="12.00390625" style="6" bestFit="1" customWidth="1"/>
    <col min="16" max="16384" width="9.140625" style="6" customWidth="1"/>
  </cols>
  <sheetData>
    <row r="1" ht="15">
      <c r="K1" s="1" t="s">
        <v>41</v>
      </c>
    </row>
    <row r="2" ht="15">
      <c r="K2" s="1" t="s">
        <v>42</v>
      </c>
    </row>
    <row r="3" ht="15">
      <c r="K3" s="1" t="s">
        <v>122</v>
      </c>
    </row>
    <row r="4" spans="1:13" ht="63" customHeight="1">
      <c r="A4" s="114" t="s">
        <v>112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7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99.75" customHeight="1">
      <c r="A6" s="116" t="s">
        <v>1</v>
      </c>
      <c r="B6" s="117" t="s">
        <v>14</v>
      </c>
      <c r="C6" s="117" t="s">
        <v>2</v>
      </c>
      <c r="D6" s="117" t="s">
        <v>3</v>
      </c>
      <c r="E6" s="117" t="s">
        <v>5</v>
      </c>
      <c r="F6" s="119" t="s">
        <v>28</v>
      </c>
      <c r="G6" s="120"/>
      <c r="H6" s="117" t="s">
        <v>4</v>
      </c>
      <c r="I6" s="117" t="s">
        <v>36</v>
      </c>
      <c r="J6" s="117" t="s">
        <v>7</v>
      </c>
      <c r="K6" s="122" t="s">
        <v>37</v>
      </c>
      <c r="L6" s="123" t="s">
        <v>8</v>
      </c>
      <c r="M6" s="124"/>
    </row>
    <row r="7" spans="1:13" ht="49.5" customHeight="1">
      <c r="A7" s="116"/>
      <c r="B7" s="118"/>
      <c r="C7" s="118"/>
      <c r="D7" s="118"/>
      <c r="E7" s="118"/>
      <c r="F7" s="44" t="s">
        <v>9</v>
      </c>
      <c r="G7" s="44" t="s">
        <v>10</v>
      </c>
      <c r="H7" s="118"/>
      <c r="I7" s="118"/>
      <c r="J7" s="118"/>
      <c r="K7" s="122"/>
      <c r="L7" s="5" t="s">
        <v>11</v>
      </c>
      <c r="M7" s="5" t="s">
        <v>12</v>
      </c>
    </row>
    <row r="8" spans="1:13" ht="15.75" customHeight="1">
      <c r="A8" s="125" t="s">
        <v>20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ht="62.25">
      <c r="A9" s="19">
        <v>1</v>
      </c>
      <c r="B9" s="47" t="s">
        <v>23</v>
      </c>
      <c r="C9" s="48">
        <v>7812014560</v>
      </c>
      <c r="D9" s="48">
        <v>770601001</v>
      </c>
      <c r="E9" s="49" t="s">
        <v>113</v>
      </c>
      <c r="F9" s="48" t="s">
        <v>114</v>
      </c>
      <c r="G9" s="50">
        <v>41745</v>
      </c>
      <c r="H9" s="97">
        <v>2572970.4</v>
      </c>
      <c r="I9" s="51" t="s">
        <v>45</v>
      </c>
      <c r="J9" s="52" t="s">
        <v>46</v>
      </c>
      <c r="K9" s="53" t="s">
        <v>31</v>
      </c>
      <c r="L9" s="54">
        <v>2125</v>
      </c>
      <c r="M9" s="54">
        <v>2140</v>
      </c>
    </row>
    <row r="10" spans="1:13" ht="15">
      <c r="A10" s="13"/>
      <c r="B10" s="14" t="s">
        <v>16</v>
      </c>
      <c r="C10" s="15"/>
      <c r="D10" s="15"/>
      <c r="E10" s="15"/>
      <c r="F10" s="15"/>
      <c r="G10" s="15"/>
      <c r="H10" s="108">
        <f>SUM(H9:H9)</f>
        <v>2572970.4</v>
      </c>
      <c r="I10" s="15"/>
      <c r="J10" s="15"/>
      <c r="K10" s="15"/>
      <c r="L10" s="16"/>
      <c r="M10" s="16"/>
    </row>
    <row r="11" spans="1:13" ht="15">
      <c r="A11" s="121" t="s">
        <v>40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5">
      <c r="A12" s="17"/>
      <c r="B12" s="18" t="s">
        <v>18</v>
      </c>
      <c r="C12" s="17"/>
      <c r="D12" s="17"/>
      <c r="E12" s="17"/>
      <c r="F12" s="17"/>
      <c r="G12" s="17"/>
      <c r="H12" s="109">
        <v>0</v>
      </c>
      <c r="I12" s="17"/>
      <c r="J12" s="17"/>
      <c r="K12" s="17"/>
      <c r="L12" s="17"/>
      <c r="M12" s="17"/>
    </row>
    <row r="13" spans="1:13" ht="15">
      <c r="A13" s="17"/>
      <c r="B13" s="18" t="s">
        <v>19</v>
      </c>
      <c r="C13" s="17"/>
      <c r="D13" s="17"/>
      <c r="E13" s="17"/>
      <c r="F13" s="17"/>
      <c r="G13" s="17"/>
      <c r="H13" s="109">
        <f>H10+H12</f>
        <v>2572970.4</v>
      </c>
      <c r="I13" s="17"/>
      <c r="J13" s="17"/>
      <c r="K13" s="17"/>
      <c r="L13" s="17"/>
      <c r="M13" s="17"/>
    </row>
    <row r="16" spans="6:8" ht="15">
      <c r="F16" s="98"/>
      <c r="G16" s="99"/>
      <c r="H16" s="100"/>
    </row>
  </sheetData>
  <sheetProtection/>
  <mergeCells count="15">
    <mergeCell ref="A11:M11"/>
    <mergeCell ref="I6:I7"/>
    <mergeCell ref="J6:J7"/>
    <mergeCell ref="K6:K7"/>
    <mergeCell ref="L6:M6"/>
    <mergeCell ref="A8:M8"/>
    <mergeCell ref="A4:M4"/>
    <mergeCell ref="A5:M5"/>
    <mergeCell ref="A6:A7"/>
    <mergeCell ref="B6:B7"/>
    <mergeCell ref="C6:C7"/>
    <mergeCell ref="D6:D7"/>
    <mergeCell ref="E6:E7"/>
    <mergeCell ref="F6:G6"/>
    <mergeCell ref="H6:H7"/>
  </mergeCells>
  <printOptions/>
  <pageMargins left="0.2362204724409449" right="0.2362204724409449" top="0.7480314960629921" bottom="0.7480314960629921" header="0.31496062992125984" footer="0.31496062992125984"/>
  <pageSetup firstPageNumber="72" useFirstPageNumber="1" fitToHeight="2000" fitToWidth="1" horizontalDpi="600" verticalDpi="600" orientation="landscape" paperSize="9" scale="48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70" zoomScaleNormal="70" zoomScaleSheetLayoutView="90" zoomScalePageLayoutView="75" workbookViewId="0" topLeftCell="A1">
      <selection activeCell="P7" sqref="P7"/>
    </sheetView>
  </sheetViews>
  <sheetFormatPr defaultColWidth="9.140625" defaultRowHeight="15"/>
  <cols>
    <col min="1" max="1" width="5.8515625" style="6" customWidth="1"/>
    <col min="2" max="2" width="43.28125" style="6" customWidth="1"/>
    <col min="3" max="3" width="20.7109375" style="55" customWidth="1"/>
    <col min="4" max="4" width="20.7109375" style="56" customWidth="1"/>
    <col min="5" max="5" width="27.140625" style="6" customWidth="1"/>
    <col min="6" max="6" width="18.00390625" style="6" customWidth="1"/>
    <col min="7" max="7" width="14.8515625" style="57" customWidth="1"/>
    <col min="8" max="8" width="18.8515625" style="58" customWidth="1"/>
    <col min="9" max="9" width="29.00390625" style="6" customWidth="1"/>
    <col min="10" max="10" width="31.421875" style="6" customWidth="1"/>
    <col min="11" max="11" width="25.7109375" style="6" customWidth="1"/>
    <col min="12" max="13" width="20.7109375" style="6" customWidth="1"/>
    <col min="14" max="16384" width="9.140625" style="6" customWidth="1"/>
  </cols>
  <sheetData>
    <row r="1" spans="1:13" ht="63" customHeight="1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7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99.75" customHeight="1">
      <c r="A3" s="116" t="s">
        <v>1</v>
      </c>
      <c r="B3" s="117" t="s">
        <v>14</v>
      </c>
      <c r="C3" s="117" t="s">
        <v>2</v>
      </c>
      <c r="D3" s="117" t="s">
        <v>3</v>
      </c>
      <c r="E3" s="117" t="s">
        <v>5</v>
      </c>
      <c r="F3" s="119" t="s">
        <v>28</v>
      </c>
      <c r="G3" s="120"/>
      <c r="H3" s="117" t="s">
        <v>4</v>
      </c>
      <c r="I3" s="117" t="s">
        <v>36</v>
      </c>
      <c r="J3" s="117" t="s">
        <v>7</v>
      </c>
      <c r="K3" s="122" t="s">
        <v>37</v>
      </c>
      <c r="L3" s="123" t="s">
        <v>8</v>
      </c>
      <c r="M3" s="124"/>
    </row>
    <row r="4" spans="1:13" ht="49.5" customHeight="1">
      <c r="A4" s="116"/>
      <c r="B4" s="118"/>
      <c r="C4" s="118"/>
      <c r="D4" s="118"/>
      <c r="E4" s="118"/>
      <c r="F4" s="113" t="s">
        <v>9</v>
      </c>
      <c r="G4" s="113" t="s">
        <v>10</v>
      </c>
      <c r="H4" s="118"/>
      <c r="I4" s="118"/>
      <c r="J4" s="118"/>
      <c r="K4" s="122"/>
      <c r="L4" s="5" t="s">
        <v>11</v>
      </c>
      <c r="M4" s="5" t="s">
        <v>12</v>
      </c>
    </row>
    <row r="5" spans="1:13" ht="15.75" customHeight="1">
      <c r="A5" s="125" t="s">
        <v>20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ht="62.25">
      <c r="A6" s="59">
        <v>1</v>
      </c>
      <c r="B6" s="60" t="s">
        <v>65</v>
      </c>
      <c r="C6" s="61" t="s">
        <v>24</v>
      </c>
      <c r="D6" s="61">
        <v>770601001</v>
      </c>
      <c r="E6" s="62" t="s">
        <v>51</v>
      </c>
      <c r="F6" s="61" t="s">
        <v>52</v>
      </c>
      <c r="G6" s="63" t="s">
        <v>53</v>
      </c>
      <c r="H6" s="64">
        <v>1731840</v>
      </c>
      <c r="I6" s="20" t="s">
        <v>110</v>
      </c>
      <c r="J6" s="60" t="s">
        <v>54</v>
      </c>
      <c r="K6" s="21" t="s">
        <v>15</v>
      </c>
      <c r="L6" s="65">
        <v>1710</v>
      </c>
      <c r="M6" s="65">
        <v>1725</v>
      </c>
    </row>
    <row r="7" spans="1:13" s="45" customFormat="1" ht="62.25">
      <c r="A7" s="59">
        <v>2</v>
      </c>
      <c r="B7" s="60" t="s">
        <v>23</v>
      </c>
      <c r="C7" s="61">
        <v>7812014560</v>
      </c>
      <c r="D7" s="61">
        <v>770601001</v>
      </c>
      <c r="E7" s="62" t="s">
        <v>58</v>
      </c>
      <c r="F7" s="61" t="s">
        <v>59</v>
      </c>
      <c r="G7" s="63" t="s">
        <v>49</v>
      </c>
      <c r="H7" s="64">
        <v>719004</v>
      </c>
      <c r="I7" s="20" t="s">
        <v>45</v>
      </c>
      <c r="J7" s="60" t="s">
        <v>60</v>
      </c>
      <c r="K7" s="21" t="s">
        <v>15</v>
      </c>
      <c r="L7" s="65">
        <v>1710</v>
      </c>
      <c r="M7" s="65">
        <v>1725</v>
      </c>
    </row>
    <row r="8" spans="1:13" ht="62.25">
      <c r="A8" s="59">
        <v>3</v>
      </c>
      <c r="B8" s="60" t="s">
        <v>23</v>
      </c>
      <c r="C8" s="61">
        <v>7812014560</v>
      </c>
      <c r="D8" s="61">
        <v>770601001</v>
      </c>
      <c r="E8" s="62" t="s">
        <v>58</v>
      </c>
      <c r="F8" s="61" t="s">
        <v>59</v>
      </c>
      <c r="G8" s="63" t="s">
        <v>49</v>
      </c>
      <c r="H8" s="64">
        <v>719004</v>
      </c>
      <c r="I8" s="20" t="s">
        <v>45</v>
      </c>
      <c r="J8" s="60" t="s">
        <v>60</v>
      </c>
      <c r="K8" s="21" t="s">
        <v>15</v>
      </c>
      <c r="L8" s="65">
        <v>1805</v>
      </c>
      <c r="M8" s="65">
        <v>1820</v>
      </c>
    </row>
    <row r="9" spans="1:13" s="2" customFormat="1" ht="62.25">
      <c r="A9" s="59">
        <v>4</v>
      </c>
      <c r="B9" s="60" t="s">
        <v>23</v>
      </c>
      <c r="C9" s="61">
        <v>7812014560</v>
      </c>
      <c r="D9" s="61" t="s">
        <v>25</v>
      </c>
      <c r="E9" s="62" t="s">
        <v>55</v>
      </c>
      <c r="F9" s="61" t="s">
        <v>56</v>
      </c>
      <c r="G9" s="63" t="s">
        <v>49</v>
      </c>
      <c r="H9" s="64">
        <v>769164</v>
      </c>
      <c r="I9" s="20" t="s">
        <v>45</v>
      </c>
      <c r="J9" s="60" t="s">
        <v>57</v>
      </c>
      <c r="K9" s="21" t="s">
        <v>15</v>
      </c>
      <c r="L9" s="65">
        <v>1740</v>
      </c>
      <c r="M9" s="65">
        <v>1755</v>
      </c>
    </row>
    <row r="10" spans="1:13" s="2" customFormat="1" ht="62.25">
      <c r="A10" s="59">
        <v>5</v>
      </c>
      <c r="B10" s="60" t="s">
        <v>23</v>
      </c>
      <c r="C10" s="61">
        <v>7812014560</v>
      </c>
      <c r="D10" s="61" t="s">
        <v>25</v>
      </c>
      <c r="E10" s="62" t="s">
        <v>55</v>
      </c>
      <c r="F10" s="61" t="s">
        <v>56</v>
      </c>
      <c r="G10" s="63" t="s">
        <v>49</v>
      </c>
      <c r="H10" s="64">
        <v>769164</v>
      </c>
      <c r="I10" s="20" t="s">
        <v>45</v>
      </c>
      <c r="J10" s="60" t="s">
        <v>57</v>
      </c>
      <c r="K10" s="21" t="s">
        <v>15</v>
      </c>
      <c r="L10" s="65">
        <v>1835</v>
      </c>
      <c r="M10" s="65">
        <v>1850</v>
      </c>
    </row>
    <row r="11" spans="1:13" ht="62.25">
      <c r="A11" s="59">
        <v>6</v>
      </c>
      <c r="B11" s="60" t="s">
        <v>23</v>
      </c>
      <c r="C11" s="61" t="s">
        <v>24</v>
      </c>
      <c r="D11" s="61" t="s">
        <v>25</v>
      </c>
      <c r="E11" s="62" t="s">
        <v>47</v>
      </c>
      <c r="F11" s="61" t="s">
        <v>48</v>
      </c>
      <c r="G11" s="63" t="s">
        <v>49</v>
      </c>
      <c r="H11" s="64">
        <v>901164</v>
      </c>
      <c r="I11" s="20" t="s">
        <v>45</v>
      </c>
      <c r="J11" s="60" t="s">
        <v>50</v>
      </c>
      <c r="K11" s="21" t="s">
        <v>15</v>
      </c>
      <c r="L11" s="65">
        <v>1740</v>
      </c>
      <c r="M11" s="65">
        <v>1755</v>
      </c>
    </row>
    <row r="12" spans="1:13" ht="62.25">
      <c r="A12" s="59">
        <v>7</v>
      </c>
      <c r="B12" s="60" t="s">
        <v>23</v>
      </c>
      <c r="C12" s="61">
        <v>7812014560</v>
      </c>
      <c r="D12" s="61" t="s">
        <v>25</v>
      </c>
      <c r="E12" s="62" t="s">
        <v>47</v>
      </c>
      <c r="F12" s="61" t="s">
        <v>48</v>
      </c>
      <c r="G12" s="63" t="s">
        <v>49</v>
      </c>
      <c r="H12" s="64">
        <v>901164</v>
      </c>
      <c r="I12" s="20" t="s">
        <v>45</v>
      </c>
      <c r="J12" s="60" t="s">
        <v>50</v>
      </c>
      <c r="K12" s="21" t="s">
        <v>15</v>
      </c>
      <c r="L12" s="65">
        <v>1835</v>
      </c>
      <c r="M12" s="65">
        <v>1850</v>
      </c>
    </row>
    <row r="13" spans="1:13" ht="15">
      <c r="A13" s="13"/>
      <c r="B13" s="14" t="s">
        <v>16</v>
      </c>
      <c r="C13" s="15"/>
      <c r="D13" s="15"/>
      <c r="E13" s="15"/>
      <c r="F13" s="15"/>
      <c r="G13" s="15"/>
      <c r="H13" s="108">
        <f>SUM(H6:H12)</f>
        <v>6510504</v>
      </c>
      <c r="I13" s="15"/>
      <c r="J13" s="15"/>
      <c r="K13" s="15"/>
      <c r="L13" s="16"/>
      <c r="M13" s="16"/>
    </row>
    <row r="14" spans="1:13" ht="15">
      <c r="A14" s="121" t="s">
        <v>40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15">
      <c r="A15" s="17"/>
      <c r="B15" s="18" t="s">
        <v>18</v>
      </c>
      <c r="C15" s="17"/>
      <c r="D15" s="17"/>
      <c r="E15" s="17"/>
      <c r="F15" s="17"/>
      <c r="G15" s="17"/>
      <c r="H15" s="109">
        <v>0</v>
      </c>
      <c r="I15" s="17"/>
      <c r="J15" s="17"/>
      <c r="K15" s="17"/>
      <c r="L15" s="17"/>
      <c r="M15" s="17"/>
    </row>
    <row r="16" spans="1:13" ht="15">
      <c r="A16" s="17"/>
      <c r="B16" s="18" t="s">
        <v>19</v>
      </c>
      <c r="C16" s="17"/>
      <c r="D16" s="17"/>
      <c r="E16" s="17"/>
      <c r="F16" s="17"/>
      <c r="G16" s="17"/>
      <c r="H16" s="109">
        <f>H13+H15</f>
        <v>6510504</v>
      </c>
      <c r="I16" s="17"/>
      <c r="J16" s="17"/>
      <c r="K16" s="17"/>
      <c r="L16" s="17"/>
      <c r="M16" s="17"/>
    </row>
    <row r="17" ht="15">
      <c r="H17" s="110"/>
    </row>
    <row r="19" spans="6:8" ht="15">
      <c r="F19" s="98"/>
      <c r="G19" s="99"/>
      <c r="H19" s="100"/>
    </row>
  </sheetData>
  <sheetProtection/>
  <mergeCells count="15">
    <mergeCell ref="A5:M5"/>
    <mergeCell ref="A14:M14"/>
    <mergeCell ref="A1:M1"/>
    <mergeCell ref="A2:M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M3"/>
  </mergeCells>
  <printOptions/>
  <pageMargins left="0.2362204724409449" right="0.2362204724409449" top="0.7480314960629921" bottom="0.7480314960629921" header="0.31496062992125984" footer="0.31496062992125984"/>
  <pageSetup firstPageNumber="73" useFirstPageNumber="1" fitToHeight="2000" fitToWidth="1" horizontalDpi="600" verticalDpi="600" orientation="landscape" paperSize="9" scale="4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0" zoomScaleNormal="70" zoomScalePageLayoutView="75" workbookViewId="0" topLeftCell="A4">
      <selection activeCell="S10" sqref="S10"/>
    </sheetView>
  </sheetViews>
  <sheetFormatPr defaultColWidth="9.140625" defaultRowHeight="15"/>
  <cols>
    <col min="1" max="1" width="5.8515625" style="45" customWidth="1"/>
    <col min="2" max="2" width="43.28125" style="45" customWidth="1"/>
    <col min="3" max="4" width="20.7109375" style="45" customWidth="1"/>
    <col min="5" max="5" width="27.140625" style="45" customWidth="1"/>
    <col min="6" max="6" width="18.00390625" style="45" customWidth="1"/>
    <col min="7" max="7" width="14.8515625" style="45" customWidth="1"/>
    <col min="8" max="8" width="18.8515625" style="45" customWidth="1"/>
    <col min="9" max="9" width="29.00390625" style="45" customWidth="1"/>
    <col min="10" max="10" width="31.421875" style="45" customWidth="1"/>
    <col min="11" max="11" width="25.7109375" style="45" customWidth="1"/>
    <col min="12" max="13" width="20.7109375" style="45" customWidth="1"/>
    <col min="14" max="16384" width="9.140625" style="45" customWidth="1"/>
  </cols>
  <sheetData>
    <row r="1" spans="1:13" ht="33.7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6.5" customHeight="1">
      <c r="A2" s="131" t="s">
        <v>109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ht="0.7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0"/>
    </row>
    <row r="4" spans="1:13" s="66" customFormat="1" ht="78.75" customHeight="1">
      <c r="A4" s="116" t="s">
        <v>1</v>
      </c>
      <c r="B4" s="117" t="s">
        <v>14</v>
      </c>
      <c r="C4" s="117" t="s">
        <v>2</v>
      </c>
      <c r="D4" s="117" t="s">
        <v>3</v>
      </c>
      <c r="E4" s="117" t="s">
        <v>5</v>
      </c>
      <c r="F4" s="119" t="s">
        <v>28</v>
      </c>
      <c r="G4" s="120"/>
      <c r="H4" s="117" t="s">
        <v>4</v>
      </c>
      <c r="I4" s="117" t="s">
        <v>36</v>
      </c>
      <c r="J4" s="117" t="s">
        <v>7</v>
      </c>
      <c r="K4" s="122" t="s">
        <v>37</v>
      </c>
      <c r="L4" s="123" t="s">
        <v>8</v>
      </c>
      <c r="M4" s="124"/>
    </row>
    <row r="5" spans="1:13" s="66" customFormat="1" ht="30.75">
      <c r="A5" s="116"/>
      <c r="B5" s="118"/>
      <c r="C5" s="118"/>
      <c r="D5" s="118"/>
      <c r="E5" s="118"/>
      <c r="F5" s="113" t="s">
        <v>9</v>
      </c>
      <c r="G5" s="113" t="s">
        <v>10</v>
      </c>
      <c r="H5" s="118"/>
      <c r="I5" s="118"/>
      <c r="J5" s="118"/>
      <c r="K5" s="122"/>
      <c r="L5" s="5" t="s">
        <v>11</v>
      </c>
      <c r="M5" s="5" t="s">
        <v>12</v>
      </c>
    </row>
    <row r="6" spans="1:13" ht="15">
      <c r="A6" s="23"/>
      <c r="B6" s="24"/>
      <c r="C6" s="24"/>
      <c r="D6" s="24"/>
      <c r="E6" s="24"/>
      <c r="F6" s="136" t="s">
        <v>29</v>
      </c>
      <c r="G6" s="135"/>
      <c r="H6" s="135"/>
      <c r="I6" s="135"/>
      <c r="J6" s="135"/>
      <c r="K6" s="135"/>
      <c r="L6" s="135"/>
      <c r="M6" s="137"/>
    </row>
    <row r="7" spans="1:13" ht="62.25">
      <c r="A7" s="22">
        <v>1</v>
      </c>
      <c r="B7" s="43" t="s">
        <v>38</v>
      </c>
      <c r="C7" s="36" t="s">
        <v>39</v>
      </c>
      <c r="D7" s="36" t="s">
        <v>107</v>
      </c>
      <c r="E7" s="35" t="s">
        <v>62</v>
      </c>
      <c r="F7" s="35" t="s">
        <v>63</v>
      </c>
      <c r="G7" s="37">
        <v>37959</v>
      </c>
      <c r="H7" s="42">
        <v>999913.2</v>
      </c>
      <c r="I7" s="43" t="s">
        <v>108</v>
      </c>
      <c r="J7" s="43" t="s">
        <v>64</v>
      </c>
      <c r="K7" s="35" t="s">
        <v>15</v>
      </c>
      <c r="L7" s="38">
        <v>1713.2</v>
      </c>
      <c r="M7" s="38">
        <v>1733</v>
      </c>
    </row>
    <row r="8" spans="1:13" ht="62.25">
      <c r="A8" s="22">
        <v>2</v>
      </c>
      <c r="B8" s="43" t="s">
        <v>38</v>
      </c>
      <c r="C8" s="36" t="s">
        <v>39</v>
      </c>
      <c r="D8" s="36" t="s">
        <v>107</v>
      </c>
      <c r="E8" s="35" t="s">
        <v>62</v>
      </c>
      <c r="F8" s="35" t="s">
        <v>63</v>
      </c>
      <c r="G8" s="37">
        <v>37959</v>
      </c>
      <c r="H8" s="42">
        <v>999913.2</v>
      </c>
      <c r="I8" s="43" t="s">
        <v>108</v>
      </c>
      <c r="J8" s="43" t="s">
        <v>64</v>
      </c>
      <c r="K8" s="35" t="s">
        <v>15</v>
      </c>
      <c r="L8" s="38">
        <v>1808.2</v>
      </c>
      <c r="M8" s="38">
        <v>1828</v>
      </c>
    </row>
    <row r="9" spans="1:13" ht="62.25">
      <c r="A9" s="22">
        <v>3</v>
      </c>
      <c r="B9" s="43" t="s">
        <v>23</v>
      </c>
      <c r="C9" s="35" t="s">
        <v>24</v>
      </c>
      <c r="D9" s="35" t="s">
        <v>25</v>
      </c>
      <c r="E9" s="35" t="s">
        <v>61</v>
      </c>
      <c r="F9" s="39" t="s">
        <v>121</v>
      </c>
      <c r="G9" s="40" t="s">
        <v>120</v>
      </c>
      <c r="H9" s="42">
        <v>396000</v>
      </c>
      <c r="I9" s="43" t="s">
        <v>44</v>
      </c>
      <c r="J9" s="43" t="s">
        <v>30</v>
      </c>
      <c r="K9" s="35" t="s">
        <v>15</v>
      </c>
      <c r="L9" s="38">
        <v>1725</v>
      </c>
      <c r="M9" s="38">
        <v>1740</v>
      </c>
    </row>
    <row r="10" spans="1:13" s="2" customFormat="1" ht="62.25">
      <c r="A10" s="22">
        <v>4</v>
      </c>
      <c r="B10" s="43" t="s">
        <v>23</v>
      </c>
      <c r="C10" s="35" t="s">
        <v>24</v>
      </c>
      <c r="D10" s="35">
        <v>770601001</v>
      </c>
      <c r="E10" s="35" t="s">
        <v>61</v>
      </c>
      <c r="F10" s="39" t="s">
        <v>121</v>
      </c>
      <c r="G10" s="40" t="s">
        <v>120</v>
      </c>
      <c r="H10" s="42">
        <v>396000</v>
      </c>
      <c r="I10" s="43" t="s">
        <v>44</v>
      </c>
      <c r="J10" s="43" t="s">
        <v>30</v>
      </c>
      <c r="K10" s="35" t="s">
        <v>15</v>
      </c>
      <c r="L10" s="41">
        <v>1820</v>
      </c>
      <c r="M10" s="41">
        <v>1835</v>
      </c>
    </row>
    <row r="11" spans="1:13" ht="15">
      <c r="A11" s="13"/>
      <c r="B11" s="14" t="s">
        <v>16</v>
      </c>
      <c r="C11" s="15"/>
      <c r="D11" s="15"/>
      <c r="E11" s="15"/>
      <c r="F11" s="15"/>
      <c r="G11" s="15"/>
      <c r="H11" s="108">
        <f>SUM(H7:H10)</f>
        <v>2791826.4</v>
      </c>
      <c r="I11" s="15"/>
      <c r="J11" s="15"/>
      <c r="K11" s="15"/>
      <c r="L11" s="16"/>
      <c r="M11" s="16"/>
    </row>
    <row r="13" spans="1:13" ht="15">
      <c r="A13" s="128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3" ht="15">
      <c r="A14" s="17"/>
      <c r="B14" s="18" t="s">
        <v>18</v>
      </c>
      <c r="C14" s="17"/>
      <c r="D14" s="17"/>
      <c r="E14" s="17"/>
      <c r="F14" s="17"/>
      <c r="G14" s="17"/>
      <c r="H14" s="109">
        <v>0</v>
      </c>
      <c r="I14" s="17"/>
      <c r="J14" s="17"/>
      <c r="K14" s="17"/>
      <c r="L14" s="17"/>
      <c r="M14" s="17"/>
    </row>
    <row r="15" spans="1:13" ht="15">
      <c r="A15" s="17"/>
      <c r="B15" s="18" t="s">
        <v>19</v>
      </c>
      <c r="C15" s="17"/>
      <c r="D15" s="17"/>
      <c r="E15" s="17"/>
      <c r="F15" s="17"/>
      <c r="G15" s="17"/>
      <c r="H15" s="109">
        <f>H11+H14</f>
        <v>2791826.4</v>
      </c>
      <c r="I15" s="17"/>
      <c r="J15" s="17"/>
      <c r="K15" s="17"/>
      <c r="L15" s="17"/>
      <c r="M15" s="17"/>
    </row>
    <row r="18" spans="6:8" ht="15">
      <c r="F18" s="101"/>
      <c r="G18" s="101"/>
      <c r="H18" s="101"/>
    </row>
  </sheetData>
  <sheetProtection/>
  <mergeCells count="16">
    <mergeCell ref="D4:D5"/>
    <mergeCell ref="E4:E5"/>
    <mergeCell ref="H4:H5"/>
    <mergeCell ref="I4:I5"/>
    <mergeCell ref="J4:J5"/>
    <mergeCell ref="K4:K5"/>
    <mergeCell ref="A13:M13"/>
    <mergeCell ref="A1:M1"/>
    <mergeCell ref="A2:M2"/>
    <mergeCell ref="A3:M3"/>
    <mergeCell ref="F4:G4"/>
    <mergeCell ref="L4:M4"/>
    <mergeCell ref="F6:M6"/>
    <mergeCell ref="A4:A5"/>
    <mergeCell ref="B4:B5"/>
    <mergeCell ref="C4:C5"/>
  </mergeCells>
  <printOptions/>
  <pageMargins left="0.2362204724409449" right="0.2362204724409449" top="0.7480314960629921" bottom="0.7480314960629921" header="0.31496062992125984" footer="0.31496062992125984"/>
  <pageSetup firstPageNumber="74" useFirstPageNumber="1" fitToHeight="2000" fitToWidth="1" horizontalDpi="600" verticalDpi="600" orientation="landscape" paperSize="9" scale="48" r:id="rId1"/>
  <headerFooter alignWithMargins="0">
    <oddHeader>&amp;C&amp;P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8" zoomScaleNormal="78" zoomScalePageLayoutView="75" workbookViewId="0" topLeftCell="A1">
      <selection activeCell="F22" sqref="F22"/>
    </sheetView>
  </sheetViews>
  <sheetFormatPr defaultColWidth="9.140625" defaultRowHeight="15"/>
  <cols>
    <col min="1" max="1" width="5.8515625" style="45" customWidth="1"/>
    <col min="2" max="2" width="43.28125" style="45" customWidth="1"/>
    <col min="3" max="4" width="20.7109375" style="45" customWidth="1"/>
    <col min="5" max="5" width="27.140625" style="45" customWidth="1"/>
    <col min="6" max="6" width="18.00390625" style="45" customWidth="1"/>
    <col min="7" max="7" width="14.8515625" style="45" customWidth="1"/>
    <col min="8" max="8" width="18.8515625" style="72" customWidth="1"/>
    <col min="9" max="9" width="29.00390625" style="45" customWidth="1"/>
    <col min="10" max="10" width="31.421875" style="45" customWidth="1"/>
    <col min="11" max="11" width="25.7109375" style="45" customWidth="1"/>
    <col min="12" max="13" width="20.7109375" style="45" customWidth="1"/>
    <col min="14" max="16384" width="8.8515625" style="45" customWidth="1"/>
  </cols>
  <sheetData>
    <row r="1" spans="1:13" ht="38.2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">
      <c r="A2" s="129" t="s">
        <v>106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9" s="2" customFormat="1" ht="15">
      <c r="A3" s="140"/>
      <c r="B3" s="140"/>
      <c r="C3" s="140"/>
      <c r="D3" s="140"/>
      <c r="E3" s="140"/>
      <c r="F3" s="140"/>
      <c r="G3" s="140"/>
      <c r="H3" s="140"/>
      <c r="I3" s="140"/>
    </row>
    <row r="4" spans="1:13" s="2" customFormat="1" ht="104.25" customHeight="1">
      <c r="A4" s="116" t="s">
        <v>1</v>
      </c>
      <c r="B4" s="117" t="s">
        <v>14</v>
      </c>
      <c r="C4" s="117" t="s">
        <v>2</v>
      </c>
      <c r="D4" s="117" t="s">
        <v>3</v>
      </c>
      <c r="E4" s="117" t="s">
        <v>5</v>
      </c>
      <c r="F4" s="119" t="s">
        <v>28</v>
      </c>
      <c r="G4" s="120"/>
      <c r="H4" s="117" t="s">
        <v>4</v>
      </c>
      <c r="I4" s="117" t="s">
        <v>36</v>
      </c>
      <c r="J4" s="117" t="s">
        <v>7</v>
      </c>
      <c r="K4" s="122" t="s">
        <v>37</v>
      </c>
      <c r="L4" s="123" t="s">
        <v>8</v>
      </c>
      <c r="M4" s="124"/>
    </row>
    <row r="5" spans="1:13" s="25" customFormat="1" ht="30.75">
      <c r="A5" s="116"/>
      <c r="B5" s="118"/>
      <c r="C5" s="118"/>
      <c r="D5" s="118"/>
      <c r="E5" s="118"/>
      <c r="F5" s="113" t="s">
        <v>9</v>
      </c>
      <c r="G5" s="113" t="s">
        <v>10</v>
      </c>
      <c r="H5" s="118"/>
      <c r="I5" s="118"/>
      <c r="J5" s="118"/>
      <c r="K5" s="122"/>
      <c r="L5" s="5" t="s">
        <v>11</v>
      </c>
      <c r="M5" s="5" t="s">
        <v>12</v>
      </c>
    </row>
    <row r="6" spans="1:13" s="2" customFormat="1" ht="15.75" customHeight="1">
      <c r="A6" s="138" t="s">
        <v>29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ht="62.25">
      <c r="A7" s="22">
        <v>1</v>
      </c>
      <c r="B7" s="20" t="s">
        <v>34</v>
      </c>
      <c r="C7" s="21" t="s">
        <v>24</v>
      </c>
      <c r="D7" s="21" t="s">
        <v>25</v>
      </c>
      <c r="E7" s="21" t="s">
        <v>32</v>
      </c>
      <c r="F7" s="21" t="s">
        <v>119</v>
      </c>
      <c r="G7" s="67" t="s">
        <v>118</v>
      </c>
      <c r="H7" s="68">
        <v>42768</v>
      </c>
      <c r="I7" s="69" t="s">
        <v>45</v>
      </c>
      <c r="J7" s="20" t="s">
        <v>33</v>
      </c>
      <c r="K7" s="70" t="s">
        <v>15</v>
      </c>
      <c r="L7" s="71">
        <v>888.3</v>
      </c>
      <c r="M7" s="71">
        <v>888.9</v>
      </c>
    </row>
    <row r="8" spans="1:13" s="2" customFormat="1" ht="15">
      <c r="A8" s="26"/>
      <c r="B8" s="14" t="s">
        <v>16</v>
      </c>
      <c r="C8" s="26"/>
      <c r="D8" s="26"/>
      <c r="E8" s="26"/>
      <c r="F8" s="26"/>
      <c r="G8" s="27"/>
      <c r="H8" s="109">
        <f>SUM(H7:H7)</f>
        <v>42768</v>
      </c>
      <c r="I8" s="26"/>
      <c r="J8" s="26"/>
      <c r="K8" s="26"/>
      <c r="L8" s="26"/>
      <c r="M8" s="26"/>
    </row>
    <row r="9" spans="1:13" s="2" customFormat="1" ht="15">
      <c r="A9" s="128" t="s">
        <v>17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s="2" customFormat="1" ht="15">
      <c r="A10" s="17"/>
      <c r="B10" s="18" t="s">
        <v>18</v>
      </c>
      <c r="C10" s="17"/>
      <c r="D10" s="17"/>
      <c r="E10" s="17"/>
      <c r="F10" s="17"/>
      <c r="G10" s="17"/>
      <c r="H10" s="109">
        <v>0</v>
      </c>
      <c r="I10" s="17"/>
      <c r="J10" s="17"/>
      <c r="K10" s="17"/>
      <c r="L10" s="17"/>
      <c r="M10" s="17"/>
    </row>
    <row r="11" spans="1:13" s="2" customFormat="1" ht="15">
      <c r="A11" s="17"/>
      <c r="B11" s="18" t="s">
        <v>19</v>
      </c>
      <c r="C11" s="17"/>
      <c r="D11" s="17"/>
      <c r="E11" s="17"/>
      <c r="F11" s="17"/>
      <c r="G11" s="17"/>
      <c r="H11" s="109">
        <f>SUM(H8,H10)</f>
        <v>42768</v>
      </c>
      <c r="I11" s="17"/>
      <c r="J11" s="17"/>
      <c r="K11" s="17"/>
      <c r="L11" s="17"/>
      <c r="M11" s="17"/>
    </row>
    <row r="14" spans="6:8" ht="15">
      <c r="F14" s="101"/>
      <c r="G14" s="101"/>
      <c r="H14" s="102"/>
    </row>
  </sheetData>
  <sheetProtection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9:M9"/>
  </mergeCells>
  <printOptions/>
  <pageMargins left="0.2362204724409449" right="0.2362204724409449" top="0.7480314960629921" bottom="0.7480314960629921" header="0.31496062992125984" footer="0.31496062992125984"/>
  <pageSetup firstPageNumber="75" useFirstPageNumber="1" fitToHeight="2000" fitToWidth="1" horizontalDpi="600" verticalDpi="600" orientation="landscape" paperSize="9" scale="48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0" zoomScaleNormal="70" zoomScalePageLayoutView="55" workbookViewId="0" topLeftCell="A1">
      <selection activeCell="F12" sqref="F12"/>
    </sheetView>
  </sheetViews>
  <sheetFormatPr defaultColWidth="9.00390625" defaultRowHeight="15"/>
  <cols>
    <col min="1" max="1" width="5.8515625" style="8" customWidth="1"/>
    <col min="2" max="2" width="43.28125" style="77" customWidth="1"/>
    <col min="3" max="4" width="20.7109375" style="9" customWidth="1"/>
    <col min="5" max="5" width="27.140625" style="9" customWidth="1"/>
    <col min="6" max="6" width="18.00390625" style="78" customWidth="1"/>
    <col min="7" max="7" width="14.8515625" style="79" customWidth="1"/>
    <col min="8" max="8" width="18.8515625" style="9" customWidth="1"/>
    <col min="9" max="9" width="29.00390625" style="9" customWidth="1"/>
    <col min="10" max="10" width="31.421875" style="9" customWidth="1"/>
    <col min="11" max="11" width="25.7109375" style="8" customWidth="1"/>
    <col min="12" max="13" width="20.7109375" style="74" customWidth="1"/>
    <col min="14" max="16384" width="9.00390625" style="8" customWidth="1"/>
  </cols>
  <sheetData>
    <row r="1" spans="1:13" ht="37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">
      <c r="A2" s="147" t="s">
        <v>105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0" ht="15">
      <c r="A3" s="148"/>
      <c r="B3" s="148"/>
      <c r="C3" s="148"/>
      <c r="D3" s="148"/>
      <c r="E3" s="148"/>
      <c r="F3" s="148"/>
      <c r="G3" s="148"/>
      <c r="H3" s="148"/>
      <c r="I3" s="148"/>
      <c r="J3" s="8"/>
    </row>
    <row r="4" spans="1:13" ht="108.75" customHeight="1">
      <c r="A4" s="116" t="s">
        <v>1</v>
      </c>
      <c r="B4" s="117" t="s">
        <v>14</v>
      </c>
      <c r="C4" s="117" t="s">
        <v>2</v>
      </c>
      <c r="D4" s="117" t="s">
        <v>3</v>
      </c>
      <c r="E4" s="117" t="s">
        <v>5</v>
      </c>
      <c r="F4" s="119" t="s">
        <v>28</v>
      </c>
      <c r="G4" s="120"/>
      <c r="H4" s="117" t="s">
        <v>4</v>
      </c>
      <c r="I4" s="117" t="s">
        <v>36</v>
      </c>
      <c r="J4" s="117" t="s">
        <v>7</v>
      </c>
      <c r="K4" s="122" t="s">
        <v>37</v>
      </c>
      <c r="L4" s="123" t="s">
        <v>8</v>
      </c>
      <c r="M4" s="124"/>
    </row>
    <row r="5" spans="1:13" s="9" customFormat="1" ht="42" customHeight="1">
      <c r="A5" s="116"/>
      <c r="B5" s="118"/>
      <c r="C5" s="118"/>
      <c r="D5" s="118"/>
      <c r="E5" s="118"/>
      <c r="F5" s="113" t="s">
        <v>9</v>
      </c>
      <c r="G5" s="113" t="s">
        <v>10</v>
      </c>
      <c r="H5" s="118"/>
      <c r="I5" s="118"/>
      <c r="J5" s="118"/>
      <c r="K5" s="122"/>
      <c r="L5" s="5" t="s">
        <v>11</v>
      </c>
      <c r="M5" s="5" t="s">
        <v>12</v>
      </c>
    </row>
    <row r="6" spans="1:13" ht="15.75" customHeight="1">
      <c r="A6" s="141" t="s">
        <v>20</v>
      </c>
      <c r="B6" s="142"/>
      <c r="C6" s="142"/>
      <c r="D6" s="142"/>
      <c r="E6" s="142"/>
      <c r="F6" s="142"/>
      <c r="G6" s="143"/>
      <c r="H6" s="142"/>
      <c r="I6" s="142"/>
      <c r="J6" s="142"/>
      <c r="K6" s="142"/>
      <c r="L6" s="142"/>
      <c r="M6" s="144"/>
    </row>
    <row r="7" spans="1:13" ht="71.25" customHeight="1">
      <c r="A7" s="21">
        <v>1</v>
      </c>
      <c r="B7" s="60" t="s">
        <v>23</v>
      </c>
      <c r="C7" s="61" t="s">
        <v>24</v>
      </c>
      <c r="D7" s="61" t="s">
        <v>25</v>
      </c>
      <c r="E7" s="62" t="s">
        <v>66</v>
      </c>
      <c r="F7" s="61" t="s">
        <v>84</v>
      </c>
      <c r="G7" s="63" t="s">
        <v>43</v>
      </c>
      <c r="H7" s="64">
        <v>2045472</v>
      </c>
      <c r="I7" s="20" t="s">
        <v>45</v>
      </c>
      <c r="J7" s="60" t="s">
        <v>68</v>
      </c>
      <c r="K7" s="21" t="s">
        <v>15</v>
      </c>
      <c r="L7" s="73">
        <v>1725</v>
      </c>
      <c r="M7" s="73">
        <v>1739.8</v>
      </c>
    </row>
    <row r="8" spans="1:13" ht="70.5" customHeight="1">
      <c r="A8" s="21">
        <v>2</v>
      </c>
      <c r="B8" s="60" t="s">
        <v>23</v>
      </c>
      <c r="C8" s="61" t="s">
        <v>24</v>
      </c>
      <c r="D8" s="61" t="s">
        <v>25</v>
      </c>
      <c r="E8" s="62" t="s">
        <v>69</v>
      </c>
      <c r="F8" s="61" t="s">
        <v>85</v>
      </c>
      <c r="G8" s="63" t="s">
        <v>43</v>
      </c>
      <c r="H8" s="64">
        <v>2151864</v>
      </c>
      <c r="I8" s="20" t="s">
        <v>45</v>
      </c>
      <c r="J8" s="60" t="s">
        <v>70</v>
      </c>
      <c r="K8" s="21" t="s">
        <v>15</v>
      </c>
      <c r="L8" s="73">
        <v>1725</v>
      </c>
      <c r="M8" s="73">
        <v>1739.8</v>
      </c>
    </row>
    <row r="9" spans="1:13" ht="72.75" customHeight="1">
      <c r="A9" s="21">
        <v>3</v>
      </c>
      <c r="B9" s="60" t="s">
        <v>23</v>
      </c>
      <c r="C9" s="61" t="s">
        <v>24</v>
      </c>
      <c r="D9" s="61" t="s">
        <v>86</v>
      </c>
      <c r="E9" s="62" t="s">
        <v>35</v>
      </c>
      <c r="F9" s="61" t="s">
        <v>87</v>
      </c>
      <c r="G9" s="63" t="s">
        <v>67</v>
      </c>
      <c r="H9" s="64">
        <v>786720</v>
      </c>
      <c r="I9" s="20" t="s">
        <v>45</v>
      </c>
      <c r="J9" s="60" t="s">
        <v>71</v>
      </c>
      <c r="K9" s="21" t="s">
        <v>15</v>
      </c>
      <c r="L9" s="73" t="s">
        <v>88</v>
      </c>
      <c r="M9" s="73" t="s">
        <v>89</v>
      </c>
    </row>
    <row r="10" spans="1:13" s="12" customFormat="1" ht="62.25">
      <c r="A10" s="21">
        <v>4</v>
      </c>
      <c r="B10" s="60" t="s">
        <v>23</v>
      </c>
      <c r="C10" s="61" t="s">
        <v>24</v>
      </c>
      <c r="D10" s="61" t="s">
        <v>86</v>
      </c>
      <c r="E10" s="62" t="s">
        <v>35</v>
      </c>
      <c r="F10" s="61" t="s">
        <v>87</v>
      </c>
      <c r="G10" s="63" t="s">
        <v>67</v>
      </c>
      <c r="H10" s="64">
        <v>786720</v>
      </c>
      <c r="I10" s="20" t="s">
        <v>45</v>
      </c>
      <c r="J10" s="60" t="s">
        <v>71</v>
      </c>
      <c r="K10" s="21" t="s">
        <v>15</v>
      </c>
      <c r="L10" s="73" t="s">
        <v>90</v>
      </c>
      <c r="M10" s="73" t="s">
        <v>91</v>
      </c>
    </row>
    <row r="11" spans="1:13" ht="62.25">
      <c r="A11" s="21">
        <v>5</v>
      </c>
      <c r="B11" s="60" t="s">
        <v>23</v>
      </c>
      <c r="C11" s="61">
        <v>7812014560</v>
      </c>
      <c r="D11" s="61">
        <v>997750001</v>
      </c>
      <c r="E11" s="62" t="s">
        <v>72</v>
      </c>
      <c r="F11" s="61" t="s">
        <v>73</v>
      </c>
      <c r="G11" s="63" t="s">
        <v>43</v>
      </c>
      <c r="H11" s="64">
        <v>1573440</v>
      </c>
      <c r="I11" s="20" t="s">
        <v>45</v>
      </c>
      <c r="J11" s="60" t="s">
        <v>74</v>
      </c>
      <c r="K11" s="21" t="s">
        <v>15</v>
      </c>
      <c r="L11" s="73">
        <v>1725</v>
      </c>
      <c r="M11" s="73">
        <v>1740</v>
      </c>
    </row>
    <row r="12" spans="1:13" ht="62.25">
      <c r="A12" s="21">
        <v>6</v>
      </c>
      <c r="B12" s="60" t="s">
        <v>22</v>
      </c>
      <c r="C12" s="61">
        <v>7740000076</v>
      </c>
      <c r="D12" s="61">
        <v>997750001</v>
      </c>
      <c r="E12" s="62" t="s">
        <v>92</v>
      </c>
      <c r="F12" s="61" t="s">
        <v>115</v>
      </c>
      <c r="G12" s="63" t="s">
        <v>116</v>
      </c>
      <c r="H12" s="64">
        <v>41580</v>
      </c>
      <c r="I12" s="20" t="s">
        <v>44</v>
      </c>
      <c r="J12" s="60" t="s">
        <v>83</v>
      </c>
      <c r="K12" s="21" t="s">
        <v>15</v>
      </c>
      <c r="L12" s="73">
        <v>934.3</v>
      </c>
      <c r="M12" s="73">
        <v>935.1</v>
      </c>
    </row>
    <row r="13" spans="1:13" ht="62.25">
      <c r="A13" s="21">
        <v>7</v>
      </c>
      <c r="B13" s="60" t="s">
        <v>22</v>
      </c>
      <c r="C13" s="61">
        <v>7740000076</v>
      </c>
      <c r="D13" s="61">
        <v>997750001</v>
      </c>
      <c r="E13" s="62" t="s">
        <v>92</v>
      </c>
      <c r="F13" s="61" t="s">
        <v>115</v>
      </c>
      <c r="G13" s="63" t="s">
        <v>116</v>
      </c>
      <c r="H13" s="64">
        <v>51282</v>
      </c>
      <c r="I13" s="20" t="s">
        <v>44</v>
      </c>
      <c r="J13" s="60" t="s">
        <v>83</v>
      </c>
      <c r="K13" s="21" t="s">
        <v>15</v>
      </c>
      <c r="L13" s="73">
        <v>889.3</v>
      </c>
      <c r="M13" s="73">
        <v>890.1</v>
      </c>
    </row>
    <row r="14" spans="1:13" ht="63.75" customHeight="1">
      <c r="A14" s="21">
        <v>8</v>
      </c>
      <c r="B14" s="60" t="s">
        <v>23</v>
      </c>
      <c r="C14" s="61">
        <v>7812014560</v>
      </c>
      <c r="D14" s="61">
        <v>997750001</v>
      </c>
      <c r="E14" s="62" t="s">
        <v>75</v>
      </c>
      <c r="F14" s="61" t="s">
        <v>76</v>
      </c>
      <c r="G14" s="63" t="s">
        <v>43</v>
      </c>
      <c r="H14" s="64">
        <v>840642</v>
      </c>
      <c r="I14" s="20" t="s">
        <v>45</v>
      </c>
      <c r="J14" s="60" t="s">
        <v>77</v>
      </c>
      <c r="K14" s="21" t="s">
        <v>15</v>
      </c>
      <c r="L14" s="73">
        <v>1725</v>
      </c>
      <c r="M14" s="73">
        <v>1740</v>
      </c>
    </row>
    <row r="15" spans="1:13" ht="57.75" customHeight="1">
      <c r="A15" s="21">
        <v>9</v>
      </c>
      <c r="B15" s="60" t="s">
        <v>23</v>
      </c>
      <c r="C15" s="61">
        <v>7812014560</v>
      </c>
      <c r="D15" s="61">
        <v>997750001</v>
      </c>
      <c r="E15" s="62" t="s">
        <v>78</v>
      </c>
      <c r="F15" s="61" t="s">
        <v>93</v>
      </c>
      <c r="G15" s="63" t="s">
        <v>94</v>
      </c>
      <c r="H15" s="64">
        <v>1075932</v>
      </c>
      <c r="I15" s="20" t="s">
        <v>44</v>
      </c>
      <c r="J15" s="60" t="s">
        <v>79</v>
      </c>
      <c r="K15" s="21" t="s">
        <v>15</v>
      </c>
      <c r="L15" s="73">
        <v>1820</v>
      </c>
      <c r="M15" s="73">
        <v>1834.8</v>
      </c>
    </row>
    <row r="16" spans="1:13" ht="62.25">
      <c r="A16" s="21">
        <v>10</v>
      </c>
      <c r="B16" s="60" t="s">
        <v>23</v>
      </c>
      <c r="C16" s="61">
        <v>7812014560</v>
      </c>
      <c r="D16" s="61">
        <v>997750001</v>
      </c>
      <c r="E16" s="62" t="s">
        <v>78</v>
      </c>
      <c r="F16" s="61" t="s">
        <v>93</v>
      </c>
      <c r="G16" s="63" t="s">
        <v>94</v>
      </c>
      <c r="H16" s="64">
        <v>1075932</v>
      </c>
      <c r="I16" s="20" t="s">
        <v>44</v>
      </c>
      <c r="J16" s="60" t="s">
        <v>79</v>
      </c>
      <c r="K16" s="21" t="s">
        <v>15</v>
      </c>
      <c r="L16" s="73">
        <v>1725</v>
      </c>
      <c r="M16" s="73">
        <v>1739.8</v>
      </c>
    </row>
    <row r="17" spans="1:13" ht="62.25">
      <c r="A17" s="21">
        <v>11</v>
      </c>
      <c r="B17" s="60" t="s">
        <v>23</v>
      </c>
      <c r="C17" s="61">
        <v>7812014560</v>
      </c>
      <c r="D17" s="61">
        <v>526202001</v>
      </c>
      <c r="E17" s="62" t="s">
        <v>80</v>
      </c>
      <c r="F17" s="61" t="s">
        <v>95</v>
      </c>
      <c r="G17" s="63" t="s">
        <v>96</v>
      </c>
      <c r="H17" s="64">
        <v>2151864</v>
      </c>
      <c r="I17" s="20" t="s">
        <v>45</v>
      </c>
      <c r="J17" s="60" t="s">
        <v>81</v>
      </c>
      <c r="K17" s="21" t="s">
        <v>15</v>
      </c>
      <c r="L17" s="73">
        <v>1725</v>
      </c>
      <c r="M17" s="73">
        <v>1740</v>
      </c>
    </row>
    <row r="18" spans="1:13" ht="69.75" customHeight="1">
      <c r="A18" s="21">
        <v>12</v>
      </c>
      <c r="B18" s="60" t="s">
        <v>65</v>
      </c>
      <c r="C18" s="61" t="s">
        <v>24</v>
      </c>
      <c r="D18" s="61" t="s">
        <v>25</v>
      </c>
      <c r="E18" s="62" t="s">
        <v>26</v>
      </c>
      <c r="F18" s="61" t="s">
        <v>97</v>
      </c>
      <c r="G18" s="63" t="s">
        <v>98</v>
      </c>
      <c r="H18" s="64">
        <v>1228656</v>
      </c>
      <c r="I18" s="20" t="s">
        <v>45</v>
      </c>
      <c r="J18" s="60" t="s">
        <v>27</v>
      </c>
      <c r="K18" s="21" t="s">
        <v>15</v>
      </c>
      <c r="L18" s="73">
        <v>1820</v>
      </c>
      <c r="M18" s="73">
        <v>1835</v>
      </c>
    </row>
    <row r="19" spans="1:13" ht="72.75" customHeight="1">
      <c r="A19" s="21">
        <v>13</v>
      </c>
      <c r="B19" s="60" t="s">
        <v>65</v>
      </c>
      <c r="C19" s="61" t="s">
        <v>24</v>
      </c>
      <c r="D19" s="61" t="s">
        <v>25</v>
      </c>
      <c r="E19" s="62" t="s">
        <v>26</v>
      </c>
      <c r="F19" s="61" t="s">
        <v>97</v>
      </c>
      <c r="G19" s="63" t="s">
        <v>98</v>
      </c>
      <c r="H19" s="64">
        <v>1228656</v>
      </c>
      <c r="I19" s="20" t="s">
        <v>45</v>
      </c>
      <c r="J19" s="60" t="s">
        <v>27</v>
      </c>
      <c r="K19" s="21" t="s">
        <v>15</v>
      </c>
      <c r="L19" s="73">
        <v>1725</v>
      </c>
      <c r="M19" s="73">
        <v>1740</v>
      </c>
    </row>
    <row r="20" spans="1:13" ht="15">
      <c r="A20" s="7"/>
      <c r="B20" s="7" t="s">
        <v>16</v>
      </c>
      <c r="C20" s="7"/>
      <c r="D20" s="7"/>
      <c r="E20" s="7"/>
      <c r="F20" s="7"/>
      <c r="G20" s="10"/>
      <c r="H20" s="111">
        <f>SUM(H7:H19)</f>
        <v>15038760</v>
      </c>
      <c r="I20" s="11"/>
      <c r="J20" s="11"/>
      <c r="K20" s="7"/>
      <c r="L20" s="33"/>
      <c r="M20" s="33"/>
    </row>
    <row r="21" spans="1:13" ht="15">
      <c r="A21" s="145" t="s">
        <v>17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">
      <c r="A22" s="3"/>
      <c r="B22" s="7" t="s">
        <v>18</v>
      </c>
      <c r="C22" s="3"/>
      <c r="D22" s="3"/>
      <c r="E22" s="3"/>
      <c r="F22" s="3"/>
      <c r="G22" s="3"/>
      <c r="H22" s="111">
        <v>0</v>
      </c>
      <c r="I22" s="75"/>
      <c r="J22" s="75"/>
      <c r="K22" s="75"/>
      <c r="L22" s="76"/>
      <c r="M22" s="76"/>
    </row>
    <row r="23" spans="1:13" ht="15">
      <c r="A23" s="4"/>
      <c r="B23" s="7" t="s">
        <v>19</v>
      </c>
      <c r="C23" s="4"/>
      <c r="D23" s="4"/>
      <c r="E23" s="4"/>
      <c r="F23" s="4"/>
      <c r="G23" s="4"/>
      <c r="H23" s="111">
        <f>SUM(H20,H22)</f>
        <v>15038760</v>
      </c>
      <c r="I23" s="75"/>
      <c r="J23" s="75"/>
      <c r="K23" s="75"/>
      <c r="L23" s="76"/>
      <c r="M23" s="76"/>
    </row>
    <row r="26" spans="6:8" ht="15">
      <c r="F26" s="103"/>
      <c r="G26" s="104"/>
      <c r="H26" s="105"/>
    </row>
  </sheetData>
  <sheetProtection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21:M21"/>
  </mergeCells>
  <printOptions/>
  <pageMargins left="0.2362204724409449" right="0.2362204724409449" top="0.7480314960629921" bottom="0.7480314960629921" header="0.31496062992125984" footer="0.31496062992125984"/>
  <pageSetup firstPageNumber="76" useFirstPageNumber="1" fitToHeight="2000" fitToWidth="1" horizontalDpi="600" verticalDpi="600" orientation="landscape" paperSize="9" scale="48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0" zoomScaleNormal="70" zoomScalePageLayoutView="75" workbookViewId="0" topLeftCell="A1">
      <selection activeCell="J17" sqref="J17"/>
    </sheetView>
  </sheetViews>
  <sheetFormatPr defaultColWidth="9.140625" defaultRowHeight="15"/>
  <cols>
    <col min="1" max="1" width="4.8515625" style="88" customWidth="1"/>
    <col min="2" max="2" width="36.00390625" style="88" customWidth="1"/>
    <col min="3" max="3" width="13.7109375" style="88" customWidth="1"/>
    <col min="4" max="4" width="13.421875" style="88" customWidth="1"/>
    <col min="5" max="5" width="21.57421875" style="88" customWidth="1"/>
    <col min="6" max="6" width="18.140625" style="88" customWidth="1"/>
    <col min="7" max="7" width="17.8515625" style="88" customWidth="1"/>
    <col min="8" max="8" width="14.8515625" style="88" customWidth="1"/>
    <col min="9" max="9" width="34.00390625" style="88" customWidth="1"/>
    <col min="10" max="10" width="41.28125" style="88" customWidth="1"/>
    <col min="11" max="11" width="13.7109375" style="88" customWidth="1"/>
    <col min="12" max="12" width="16.140625" style="89" customWidth="1"/>
    <col min="13" max="13" width="15.421875" style="89" customWidth="1"/>
    <col min="14" max="14" width="29.00390625" style="88" customWidth="1"/>
    <col min="15" max="16384" width="9.140625" style="88" customWidth="1"/>
  </cols>
  <sheetData>
    <row r="1" spans="1:13" ht="49.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">
      <c r="A2" s="151" t="s">
        <v>104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9" ht="15">
      <c r="A3" s="152"/>
      <c r="B3" s="152"/>
      <c r="C3" s="152"/>
      <c r="D3" s="152"/>
      <c r="E3" s="152"/>
      <c r="F3" s="152"/>
      <c r="G3" s="152"/>
      <c r="H3" s="152"/>
      <c r="I3" s="152"/>
    </row>
    <row r="4" spans="1:13" ht="118.5" customHeight="1">
      <c r="A4" s="116" t="s">
        <v>1</v>
      </c>
      <c r="B4" s="117" t="s">
        <v>14</v>
      </c>
      <c r="C4" s="117" t="s">
        <v>2</v>
      </c>
      <c r="D4" s="117" t="s">
        <v>3</v>
      </c>
      <c r="E4" s="117" t="s">
        <v>5</v>
      </c>
      <c r="F4" s="119" t="s">
        <v>21</v>
      </c>
      <c r="G4" s="120"/>
      <c r="H4" s="117" t="s">
        <v>4</v>
      </c>
      <c r="I4" s="117" t="s">
        <v>6</v>
      </c>
      <c r="J4" s="117" t="s">
        <v>7</v>
      </c>
      <c r="K4" s="122" t="s">
        <v>13</v>
      </c>
      <c r="L4" s="123" t="s">
        <v>8</v>
      </c>
      <c r="M4" s="124"/>
    </row>
    <row r="5" spans="1:13" ht="72" customHeight="1">
      <c r="A5" s="116"/>
      <c r="B5" s="118"/>
      <c r="C5" s="118"/>
      <c r="D5" s="118"/>
      <c r="E5" s="118"/>
      <c r="F5" s="44" t="s">
        <v>9</v>
      </c>
      <c r="G5" s="44" t="s">
        <v>10</v>
      </c>
      <c r="H5" s="118"/>
      <c r="I5" s="118"/>
      <c r="J5" s="118"/>
      <c r="K5" s="122"/>
      <c r="L5" s="5" t="s">
        <v>11</v>
      </c>
      <c r="M5" s="5" t="s">
        <v>12</v>
      </c>
    </row>
    <row r="6" spans="1:13" ht="15">
      <c r="A6" s="149" t="s">
        <v>20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15">
      <c r="A7" s="29">
        <v>1</v>
      </c>
      <c r="B7" s="30"/>
      <c r="C7" s="29"/>
      <c r="D7" s="29"/>
      <c r="E7" s="29"/>
      <c r="F7" s="29"/>
      <c r="G7" s="31"/>
      <c r="H7" s="28"/>
      <c r="I7" s="30"/>
      <c r="J7" s="30"/>
      <c r="K7" s="29"/>
      <c r="L7" s="34"/>
      <c r="M7" s="34"/>
    </row>
    <row r="8" spans="1:13" ht="15">
      <c r="A8" s="80"/>
      <c r="B8" s="46" t="s">
        <v>16</v>
      </c>
      <c r="C8" s="90"/>
      <c r="D8" s="90"/>
      <c r="E8" s="90"/>
      <c r="F8" s="90"/>
      <c r="G8" s="90"/>
      <c r="H8" s="112">
        <f>SUM(H7:H7)</f>
        <v>0</v>
      </c>
      <c r="I8" s="91"/>
      <c r="J8" s="91"/>
      <c r="K8" s="91"/>
      <c r="L8" s="92"/>
      <c r="M8" s="92"/>
    </row>
    <row r="9" spans="1:13" ht="15">
      <c r="A9" s="149" t="s">
        <v>17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ht="62.25">
      <c r="A10" s="32">
        <v>1</v>
      </c>
      <c r="B10" s="20" t="s">
        <v>99</v>
      </c>
      <c r="C10" s="81" t="s">
        <v>100</v>
      </c>
      <c r="D10" s="81" t="s">
        <v>101</v>
      </c>
      <c r="E10" s="62" t="s">
        <v>82</v>
      </c>
      <c r="F10" s="82" t="s">
        <v>117</v>
      </c>
      <c r="G10" s="83">
        <v>42300</v>
      </c>
      <c r="H10" s="107">
        <v>75229.44</v>
      </c>
      <c r="I10" s="84" t="s">
        <v>44</v>
      </c>
      <c r="J10" s="85" t="s">
        <v>102</v>
      </c>
      <c r="K10" s="86" t="s">
        <v>103</v>
      </c>
      <c r="L10" s="87">
        <v>1710.1</v>
      </c>
      <c r="M10" s="87">
        <v>1723.8</v>
      </c>
    </row>
    <row r="11" spans="1:13" ht="62.25">
      <c r="A11" s="32">
        <v>2</v>
      </c>
      <c r="B11" s="20" t="s">
        <v>99</v>
      </c>
      <c r="C11" s="81" t="s">
        <v>100</v>
      </c>
      <c r="D11" s="81" t="s">
        <v>101</v>
      </c>
      <c r="E11" s="62" t="s">
        <v>82</v>
      </c>
      <c r="F11" s="82" t="s">
        <v>117</v>
      </c>
      <c r="G11" s="83">
        <v>42300</v>
      </c>
      <c r="H11" s="107">
        <v>75229.44</v>
      </c>
      <c r="I11" s="84" t="s">
        <v>44</v>
      </c>
      <c r="J11" s="85" t="s">
        <v>102</v>
      </c>
      <c r="K11" s="86" t="s">
        <v>103</v>
      </c>
      <c r="L11" s="87">
        <v>1805.1</v>
      </c>
      <c r="M11" s="87">
        <v>1818.8</v>
      </c>
    </row>
    <row r="12" spans="1:13" ht="15">
      <c r="A12" s="3"/>
      <c r="B12" s="46" t="s">
        <v>18</v>
      </c>
      <c r="C12" s="3"/>
      <c r="D12" s="3"/>
      <c r="E12" s="3"/>
      <c r="F12" s="3"/>
      <c r="G12" s="3"/>
      <c r="H12" s="109">
        <f>SUM(H10:H11)</f>
        <v>150458.88</v>
      </c>
      <c r="I12" s="91"/>
      <c r="J12" s="91"/>
      <c r="K12" s="91"/>
      <c r="L12" s="92"/>
      <c r="M12" s="92"/>
    </row>
    <row r="13" spans="1:13" ht="15">
      <c r="A13" s="4"/>
      <c r="B13" s="46" t="s">
        <v>19</v>
      </c>
      <c r="C13" s="4"/>
      <c r="D13" s="4"/>
      <c r="E13" s="4"/>
      <c r="F13" s="4"/>
      <c r="G13" s="4"/>
      <c r="H13" s="109">
        <f>H8+H12</f>
        <v>150458.88</v>
      </c>
      <c r="I13" s="91"/>
      <c r="J13" s="91"/>
      <c r="K13" s="91"/>
      <c r="L13" s="92"/>
      <c r="M13" s="92"/>
    </row>
    <row r="14" spans="2:10" ht="15">
      <c r="B14" s="93"/>
      <c r="C14" s="94"/>
      <c r="D14" s="94"/>
      <c r="E14" s="94"/>
      <c r="F14" s="95"/>
      <c r="G14" s="96"/>
      <c r="H14" s="94"/>
      <c r="I14" s="94"/>
      <c r="J14" s="94"/>
    </row>
    <row r="15" spans="2:10" ht="15">
      <c r="B15" s="93"/>
      <c r="C15" s="94"/>
      <c r="D15" s="94"/>
      <c r="E15" s="94"/>
      <c r="F15" s="95"/>
      <c r="G15" s="96"/>
      <c r="H15" s="94"/>
      <c r="I15" s="94"/>
      <c r="J15" s="94"/>
    </row>
    <row r="16" spans="6:8" ht="15">
      <c r="F16" s="106"/>
      <c r="G16" s="106"/>
      <c r="H16" s="106"/>
    </row>
  </sheetData>
  <sheetProtection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9:M9"/>
  </mergeCells>
  <printOptions/>
  <pageMargins left="0.2362204724409449" right="0.2362204724409449" top="0.7480314960629921" bottom="0.7480314960629921" header="0.31496062992125984" footer="0.31496062992125984"/>
  <pageSetup firstPageNumber="78" useFirstPageNumber="1" fitToHeight="2000" fitToWidth="1" horizontalDpi="600" verticalDpi="600" orientation="landscape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Бакуменко Елена Леонидовна</cp:lastModifiedBy>
  <cp:lastPrinted>2016-10-13T12:52:45Z</cp:lastPrinted>
  <dcterms:created xsi:type="dcterms:W3CDTF">2013-03-05T07:01:26Z</dcterms:created>
  <dcterms:modified xsi:type="dcterms:W3CDTF">2016-10-18T12:38:55Z</dcterms:modified>
  <cp:category/>
  <cp:version/>
  <cp:contentType/>
  <cp:contentStatus/>
</cp:coreProperties>
</file>